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45" yWindow="165" windowWidth="19320" windowHeight="9135" activeTab="3"/>
  </bookViews>
  <sheets>
    <sheet name="5.2" sheetId="8" r:id="rId1"/>
    <sheet name="5.3" sheetId="9" r:id="rId2"/>
    <sheet name="ПублПасп" sheetId="4" r:id="rId3"/>
    <sheet name="Застава" sheetId="11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/>
</workbook>
</file>

<file path=xl/calcChain.xml><?xml version="1.0" encoding="utf-8"?>
<calcChain xmlns="http://schemas.openxmlformats.org/spreadsheetml/2006/main">
  <c r="H24" i="4" l="1"/>
  <c r="C10" i="9"/>
  <c r="C9" i="9"/>
  <c r="C8" i="9"/>
</calcChain>
</file>

<file path=xl/sharedStrings.xml><?xml version="1.0" encoding="utf-8"?>
<sst xmlns="http://schemas.openxmlformats.org/spreadsheetml/2006/main" count="125" uniqueCount="83">
  <si>
    <t>Порука</t>
  </si>
  <si>
    <t>Інше</t>
  </si>
  <si>
    <t>6.1. Застава*</t>
  </si>
  <si>
    <t>так</t>
  </si>
  <si>
    <t>ні</t>
  </si>
  <si>
    <t>ПУБЛІЧНИЙ ПАСПОРТ АКТИВУ
щодо прав вимоги за кредитом</t>
  </si>
  <si>
    <t>Дата розрахунку заборгованості</t>
  </si>
  <si>
    <t>1. ОПИС ПОЗИЧАЛЬНИКА</t>
  </si>
  <si>
    <t>3. ОПИС ЗАБОРГОВАНОСТІ ТА ОСНОВНІ ДАНІ ЩОДО КРЕДИТУ</t>
  </si>
  <si>
    <t>1.1.Назва банку</t>
  </si>
  <si>
    <t>3.1. Тип кредитного продукту:</t>
  </si>
  <si>
    <t>3.5.Наявність документів кредитної справи ("так" /"ні")</t>
  </si>
  <si>
    <t>1.2.Кредитний договір (№, дата)</t>
  </si>
  <si>
    <t>1.3.Тип (юр./фіз. особа)</t>
  </si>
  <si>
    <t>3.2. Кількість днів просрочення оплати боргу:</t>
  </si>
  <si>
    <t>3.3. Наявність поручителя</t>
  </si>
  <si>
    <t>Дата укладання</t>
  </si>
  <si>
    <t>Дата закінчення</t>
  </si>
  <si>
    <t>Валюта</t>
  </si>
  <si>
    <t>Ставка, %</t>
  </si>
  <si>
    <t>1.7.Відмітка про розташування у Криму 
або зоні АТО</t>
  </si>
  <si>
    <t>1.8.Місцезнакходження (область, місто)</t>
  </si>
  <si>
    <t>2. СТАН ПРЕТЕНЗІЙНО-ПОЗОВНОЇ РОБОТИ</t>
  </si>
  <si>
    <t>4. ЗАБЕЗПЕЧЕННЯ ЗА МАЙНОВИМИ ПРАВАМИ</t>
  </si>
  <si>
    <t>Заставна вартість, грн</t>
  </si>
  <si>
    <t>Заставна вартість поруки, грн</t>
  </si>
  <si>
    <t>Опис предмета застави</t>
  </si>
  <si>
    <t>4.1. Транспортні засоби, спецтехніка</t>
  </si>
  <si>
    <t>Застава!</t>
  </si>
  <si>
    <t>4.2. Земельні ділянки</t>
  </si>
  <si>
    <t>4.3. Нерухомість</t>
  </si>
  <si>
    <t>4.5.1. Судове провадження (так/ні)</t>
  </si>
  <si>
    <t>4.4. Цілісний майновий комплекс</t>
  </si>
  <si>
    <t>4.5. Товари в обороті</t>
  </si>
  <si>
    <t>4.6.3. Банк внесений до реєстру кредиторів (так/ні)</t>
  </si>
  <si>
    <t>4.6. Обладнання</t>
  </si>
  <si>
    <t>4.7. Майнові права</t>
  </si>
  <si>
    <t>1.4.КВЕД</t>
  </si>
  <si>
    <t>-</t>
  </si>
  <si>
    <t>4.6.4. Дата визнання позичальника банкрутом</t>
  </si>
  <si>
    <t>6.1.2. Фактична адреса місцезнаходження об'єкта:</t>
  </si>
  <si>
    <t>6.1.4 Дата останньої переоцінки</t>
  </si>
  <si>
    <t>6.1.6. Класифікатор застави (нерухомість -1,  рухоме майно - 2, товари в обороті -3, майнові права- 4, цінні папери-5)</t>
  </si>
  <si>
    <t>6.1.7. Стислий опис застави</t>
  </si>
  <si>
    <t>6.1.8.Внесення інформації про забезпечення зобов’язання/обтяження речових права/рухомого та нерухомого майна у відповідних державних реєстрах в розрізі обєктів застави</t>
  </si>
  <si>
    <t>юридична особа</t>
  </si>
  <si>
    <t>нерухомість</t>
  </si>
  <si>
    <t xml:space="preserve"> </t>
  </si>
  <si>
    <t>Результати фотофіксації об'єкту</t>
  </si>
  <si>
    <t>Паспорт торгів: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</si>
  <si>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</si>
  <si>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</si>
  <si>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</si>
  <si>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</si>
  <si>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</si>
  <si>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4.1.Залучення колекторів (так/ні):</t>
  </si>
  <si>
    <t>4.1.Надіслання вимоги/претензії (дата)</t>
  </si>
  <si>
    <t>4.2.Факт звернення до суду (дата)</t>
  </si>
  <si>
    <t>4.5. ДВС (дата провадження)</t>
  </si>
  <si>
    <t>6.1.3. Вартість застави на дату укладання договору, грн</t>
  </si>
  <si>
    <t>6.1.5.Вартість застави відповідно до останньої переоцінки, грн</t>
  </si>
  <si>
    <t>Сума, в грн</t>
  </si>
  <si>
    <t xml:space="preserve">Заборгованість по нарахованим доходам за кредитом в валюті кредиту </t>
  </si>
  <si>
    <t>4.6.2.  Дата початку банкрутства</t>
  </si>
  <si>
    <t>ПАТ "КБ "НАДРА"</t>
  </si>
  <si>
    <t>станом на 30.06.2016 року</t>
  </si>
  <si>
    <t>м.Київ</t>
  </si>
  <si>
    <t>01.11 - Вирощування зернових культур (крім рису), бобових культур і насіння олійних культур;
01.13 - Вирощування овочів і баштанних культур, коренеплодів і бульбоплодів;
01.50 - Змішане сільське господарство;
68.10 - Купівля та продаж власного нерухомого майна;
68.20 - Надання в оренду й експлуатацію  власного чи орендованого нерухомого майна;
41.20 - Будівництво житлових і нежитлових будівель.</t>
  </si>
  <si>
    <t>н/д</t>
  </si>
  <si>
    <t>Кредитна лінія</t>
  </si>
  <si>
    <t>територія Крушинської сільської ради Васильківський район Київська область</t>
  </si>
  <si>
    <t xml:space="preserve">Назва суб'єкта оціночної діяльності </t>
  </si>
  <si>
    <t>Дата оцінки</t>
  </si>
  <si>
    <t>Оціночна вартість активу грн. без ПДВ</t>
  </si>
  <si>
    <t>ТОВ "Українська універсальна біржа"</t>
  </si>
  <si>
    <r>
      <rPr>
        <sz val="8"/>
        <color rgb="FFFF0000"/>
        <rFont val="Times New Roman"/>
        <family val="1"/>
        <charset val="204"/>
      </rPr>
      <t xml:space="preserve">8 </t>
    </r>
    <r>
      <rPr>
        <sz val="8"/>
        <color theme="1"/>
        <rFont val="Times New Roman"/>
        <family val="1"/>
        <charset val="204"/>
      </rPr>
      <t xml:space="preserve">земельних ділянок (цільове призначення «ведення особистого селянського господарства») загальною площею </t>
    </r>
    <r>
      <rPr>
        <sz val="8"/>
        <color rgb="FFFF0000"/>
        <rFont val="Times New Roman"/>
        <family val="1"/>
        <charset val="204"/>
      </rPr>
      <t xml:space="preserve">13,9476 га, що належать юридичній особі </t>
    </r>
  </si>
  <si>
    <r>
      <t xml:space="preserve">26 земельних ділянок (цільове призначення «ведення особистого селянського господарства») загальною площею 79,3313 га, </t>
    </r>
    <r>
      <rPr>
        <sz val="8"/>
        <color rgb="FFFF0000"/>
        <rFont val="Times New Roman"/>
        <family val="1"/>
        <charset val="204"/>
      </rPr>
      <t>що належать юридичній особі</t>
    </r>
  </si>
  <si>
    <r>
      <t xml:space="preserve">27 земельних ділянок (цільове призначення «ведення особистого селянського господарства») загальною площею 67,5510 га, </t>
    </r>
    <r>
      <rPr>
        <sz val="8"/>
        <color rgb="FFFF0000"/>
        <rFont val="Times New Roman"/>
        <family val="1"/>
        <charset val="204"/>
      </rPr>
      <t xml:space="preserve">що належать юридичній особі </t>
    </r>
  </si>
  <si>
    <r>
      <rPr>
        <sz val="8"/>
        <color rgb="FFFF0000"/>
        <rFont val="Times New Roman"/>
        <family val="1"/>
        <charset val="204"/>
      </rPr>
      <t>2 земельні ділянки (цільове призначення "ведення товарного сільськогосподарського виробництва") загальною площею</t>
    </r>
    <r>
      <rPr>
        <sz val="8"/>
        <color theme="1"/>
        <rFont val="Times New Roman"/>
        <family val="1"/>
        <charset val="204"/>
      </rPr>
      <t xml:space="preserve"> </t>
    </r>
    <r>
      <rPr>
        <sz val="8"/>
        <color rgb="FFFF0000"/>
        <rFont val="Times New Roman"/>
        <family val="1"/>
        <charset val="204"/>
      </rPr>
      <t>5,51 га</t>
    </r>
    <r>
      <rPr>
        <sz val="8"/>
        <color theme="1"/>
        <rFont val="Times New Roman"/>
        <family val="1"/>
        <charset val="204"/>
      </rPr>
      <t xml:space="preserve">, </t>
    </r>
    <r>
      <rPr>
        <sz val="8"/>
        <color rgb="FFFF0000"/>
        <rFont val="Times New Roman"/>
        <family val="1"/>
        <charset val="204"/>
      </rPr>
      <t xml:space="preserve">що належить фізичній особі. </t>
    </r>
    <r>
      <rPr>
        <sz val="8"/>
        <color theme="1"/>
        <rFont val="Times New Roman"/>
        <family val="1"/>
        <charset val="204"/>
      </rPr>
      <t xml:space="preserve">На земельні ділянки розповсюджується дія мараторію на відчуження, зміну власника, зміну цільового використання згідно прикінцевих положень Земельного кодексу України. </t>
    </r>
    <r>
      <rPr>
        <sz val="8"/>
        <color rgb="FFFF0000"/>
        <rFont val="Times New Roman"/>
        <family val="1"/>
        <charset val="204"/>
      </rPr>
      <t xml:space="preserve">В зв`язку з чим застава фактично відсутня. </t>
    </r>
  </si>
  <si>
    <r>
      <rPr>
        <sz val="8"/>
        <color rgb="FFFF0000"/>
        <rFont val="Times New Roman"/>
        <family val="1"/>
        <charset val="204"/>
      </rPr>
      <t>2 земельні ділянки (цільове призначення "ведення товарного сільськогосподарського виробництва") загальною площею</t>
    </r>
    <r>
      <rPr>
        <sz val="8"/>
        <color theme="1"/>
        <rFont val="Times New Roman"/>
        <family val="1"/>
        <charset val="204"/>
      </rPr>
      <t xml:space="preserve"> </t>
    </r>
    <r>
      <rPr>
        <sz val="8"/>
        <color rgb="FFFF0000"/>
        <rFont val="Times New Roman"/>
        <family val="1"/>
        <charset val="204"/>
      </rPr>
      <t>1,38 га</t>
    </r>
    <r>
      <rPr>
        <sz val="8"/>
        <color theme="1"/>
        <rFont val="Times New Roman"/>
        <family val="1"/>
        <charset val="204"/>
      </rPr>
      <t xml:space="preserve">, </t>
    </r>
    <r>
      <rPr>
        <sz val="8"/>
        <color rgb="FFFF0000"/>
        <rFont val="Times New Roman"/>
        <family val="1"/>
        <charset val="204"/>
      </rPr>
      <t xml:space="preserve">що належить фізичній особі. </t>
    </r>
    <r>
      <rPr>
        <sz val="8"/>
        <color theme="1"/>
        <rFont val="Times New Roman"/>
        <family val="1"/>
        <charset val="204"/>
      </rPr>
      <t xml:space="preserve">На земельні ділянки розповсюджується дія мараторію на відчуження, зміну власника, зміну цільового використання згідно прикінцевих положень Земельного кодексу України. </t>
    </r>
    <r>
      <rPr>
        <sz val="8"/>
        <color rgb="FFFF0000"/>
        <rFont val="Times New Roman"/>
        <family val="1"/>
        <charset val="204"/>
      </rPr>
      <t xml:space="preserve">В зв`язку з чим застава фактично відсутня. </t>
    </r>
  </si>
  <si>
    <t>2.13. Загальна заборгованость (тіло,%), грн:</t>
  </si>
  <si>
    <t>Залишок заборгованості по тілу в валюті кредиту</t>
  </si>
  <si>
    <t xml:space="preserve">25\5\2006\840-К\102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</si>
</sst>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5" formatCode="#,##0_₴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2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8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/>
  </cellStyleXfs>
  <cellXfs count="117">
    <xf numFmtId="0" fontId="0" fillId="0" borderId="0" xfId="0"/>
    <xf numFmtId="0" fontId="0" fillId="0" borderId="0" xfId="0" applyBorder="1"/>
    <xf numFmtId="0" fontId="0" fillId="0" borderId="12" xfId="0" applyBorder="1"/>
    <xf numFmtId="0" fontId="0" fillId="0" borderId="0" xfId="0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2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10" fillId="2" borderId="1" xfId="2" applyFill="1" applyBorder="1" applyAlignment="1" applyProtection="1">
      <alignment horizontal="center"/>
    </xf>
    <xf numFmtId="0" fontId="10" fillId="0" borderId="1" xfId="2" applyBorder="1" applyAlignment="1" applyProtection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Alignment="1"/>
    <xf numFmtId="0" fontId="0" fillId="2" borderId="7" xfId="0" applyFill="1" applyBorder="1"/>
    <xf numFmtId="0" fontId="0" fillId="2" borderId="3" xfId="0" applyFill="1" applyBorder="1"/>
    <xf numFmtId="3" fontId="2" fillId="0" borderId="1" xfId="0" applyNumberFormat="1" applyFont="1" applyFill="1" applyBorder="1" applyAlignment="1">
      <alignment horizontal="right" wrapText="1"/>
    </xf>
    <xf numFmtId="0" fontId="5" fillId="0" borderId="1" xfId="0" applyFont="1" applyFill="1" applyBorder="1" applyAlignment="1" applyProtection="1">
      <alignment horizontal="left" vertical="center"/>
    </xf>
    <xf numFmtId="0" fontId="0" fillId="0" borderId="7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0" fillId="0" borderId="6" xfId="0" applyBorder="1" applyProtection="1"/>
    <xf numFmtId="0" fontId="0" fillId="0" borderId="0" xfId="0" applyBorder="1" applyProtection="1"/>
    <xf numFmtId="0" fontId="5" fillId="0" borderId="1" xfId="0" applyFont="1" applyBorder="1" applyAlignment="1" applyProtection="1">
      <alignment horizontal="left" vertical="center" wrapText="1"/>
    </xf>
    <xf numFmtId="0" fontId="3" fillId="0" borderId="1" xfId="0" applyFont="1" applyBorder="1" applyProtection="1"/>
    <xf numFmtId="164" fontId="0" fillId="0" borderId="3" xfId="3" applyNumberFormat="1" applyFont="1" applyFill="1" applyBorder="1" applyAlignment="1" applyProtection="1">
      <alignment horizontal="right"/>
    </xf>
    <xf numFmtId="14" fontId="0" fillId="0" borderId="3" xfId="0" applyNumberFormat="1" applyFont="1" applyFill="1" applyBorder="1" applyAlignment="1" applyProtection="1">
      <alignment horizontal="center"/>
    </xf>
    <xf numFmtId="0" fontId="0" fillId="0" borderId="3" xfId="0" applyFont="1" applyFill="1" applyBorder="1" applyAlignment="1" applyProtection="1">
      <alignment horizontal="center"/>
    </xf>
    <xf numFmtId="164" fontId="0" fillId="0" borderId="1" xfId="3" applyNumberFormat="1" applyFont="1" applyBorder="1" applyAlignment="1" applyProtection="1">
      <alignment horizontal="center" wrapText="1"/>
    </xf>
    <xf numFmtId="9" fontId="0" fillId="0" borderId="3" xfId="0" applyNumberFormat="1" applyFont="1" applyFill="1" applyBorder="1" applyAlignment="1" applyProtection="1">
      <alignment horizontal="center"/>
    </xf>
    <xf numFmtId="0" fontId="9" fillId="3" borderId="8" xfId="0" applyFont="1" applyFill="1" applyBorder="1" applyAlignment="1" applyProtection="1">
      <alignment horizontal="left" vertical="center"/>
    </xf>
    <xf numFmtId="0" fontId="9" fillId="3" borderId="3" xfId="0" applyFont="1" applyFill="1" applyBorder="1" applyAlignment="1" applyProtection="1">
      <alignment horizontal="left" vertical="center"/>
    </xf>
    <xf numFmtId="0" fontId="5" fillId="3" borderId="1" xfId="0" applyFont="1" applyFill="1" applyBorder="1" applyAlignment="1" applyProtection="1">
      <alignment horizontal="center" wrapText="1"/>
    </xf>
    <xf numFmtId="0" fontId="9" fillId="3" borderId="1" xfId="0" applyFont="1" applyFill="1" applyBorder="1" applyProtection="1"/>
    <xf numFmtId="14" fontId="0" fillId="0" borderId="0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164" fontId="0" fillId="0" borderId="0" xfId="3" applyNumberFormat="1" applyFont="1" applyBorder="1" applyAlignment="1" applyProtection="1">
      <alignment horizontal="center" wrapText="1"/>
    </xf>
    <xf numFmtId="9" fontId="0" fillId="0" borderId="12" xfId="0" applyNumberFormat="1" applyFont="1" applyFill="1" applyBorder="1" applyAlignment="1" applyProtection="1">
      <alignment horizontal="center"/>
    </xf>
    <xf numFmtId="165" fontId="0" fillId="0" borderId="1" xfId="0" applyNumberFormat="1" applyFont="1" applyFill="1" applyBorder="1" applyAlignment="1" applyProtection="1">
      <alignment horizontal="right" wrapText="1"/>
      <protection locked="0"/>
    </xf>
    <xf numFmtId="165" fontId="0" fillId="0" borderId="1" xfId="0" applyNumberFormat="1" applyFill="1" applyBorder="1" applyAlignment="1" applyProtection="1">
      <alignment horizontal="right" wrapText="1"/>
      <protection locked="0"/>
    </xf>
    <xf numFmtId="165" fontId="11" fillId="0" borderId="1" xfId="0" applyNumberFormat="1" applyFont="1" applyFill="1" applyBorder="1" applyAlignment="1" applyProtection="1">
      <alignment horizontal="right" wrapText="1"/>
      <protection locked="0"/>
    </xf>
    <xf numFmtId="3" fontId="0" fillId="0" borderId="3" xfId="0" applyNumberFormat="1" applyFill="1" applyBorder="1" applyAlignment="1" applyProtection="1">
      <alignment horizontal="right"/>
    </xf>
    <xf numFmtId="0" fontId="0" fillId="0" borderId="1" xfId="0" applyFont="1" applyFill="1" applyBorder="1" applyAlignment="1" applyProtection="1">
      <alignment horizontal="center" vertical="center"/>
    </xf>
    <xf numFmtId="14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4" borderId="0" xfId="0" applyFill="1"/>
    <xf numFmtId="0" fontId="0" fillId="0" borderId="7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Protection="1">
      <protection locked="0"/>
    </xf>
    <xf numFmtId="0" fontId="13" fillId="0" borderId="1" xfId="0" applyFont="1" applyBorder="1" applyAlignment="1">
      <alignment wrapText="1"/>
    </xf>
    <xf numFmtId="4" fontId="13" fillId="0" borderId="1" xfId="0" applyNumberFormat="1" applyFont="1" applyBorder="1" applyAlignment="1">
      <alignment wrapText="1"/>
    </xf>
    <xf numFmtId="14" fontId="13" fillId="0" borderId="1" xfId="0" applyNumberFormat="1" applyFont="1" applyBorder="1" applyAlignment="1">
      <alignment wrapText="1"/>
    </xf>
    <xf numFmtId="0" fontId="13" fillId="0" borderId="1" xfId="0" applyFont="1" applyBorder="1" applyAlignment="1">
      <alignment horizontal="center" wrapText="1"/>
    </xf>
    <xf numFmtId="2" fontId="13" fillId="0" borderId="1" xfId="0" applyNumberFormat="1" applyFont="1" applyBorder="1" applyAlignment="1">
      <alignment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164" fontId="0" fillId="0" borderId="1" xfId="3" applyNumberFormat="1" applyFont="1" applyBorder="1" applyAlignment="1">
      <alignment horizontal="center"/>
    </xf>
    <xf numFmtId="14" fontId="0" fillId="4" borderId="1" xfId="0" applyNumberFormat="1" applyFill="1" applyBorder="1" applyAlignment="1">
      <alignment horizontal="right" wrapText="1"/>
    </xf>
    <xf numFmtId="14" fontId="0" fillId="0" borderId="1" xfId="0" applyNumberFormat="1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4" borderId="1" xfId="0" applyFill="1" applyBorder="1"/>
    <xf numFmtId="4" fontId="0" fillId="4" borderId="1" xfId="0" applyNumberFormat="1" applyFill="1" applyBorder="1" applyAlignment="1">
      <alignment horizontal="right"/>
    </xf>
    <xf numFmtId="14" fontId="0" fillId="4" borderId="1" xfId="0" applyNumberFormat="1" applyFill="1" applyBorder="1" applyAlignment="1">
      <alignment horizontal="right"/>
    </xf>
    <xf numFmtId="9" fontId="0" fillId="0" borderId="1" xfId="4" applyFont="1" applyBorder="1" applyAlignment="1">
      <alignment horizontal="center"/>
    </xf>
    <xf numFmtId="4" fontId="15" fillId="0" borderId="1" xfId="0" applyNumberFormat="1" applyFont="1" applyBorder="1" applyAlignment="1">
      <alignment horizontal="right" wrapText="1"/>
    </xf>
    <xf numFmtId="14" fontId="13" fillId="0" borderId="1" xfId="0" applyNumberFormat="1" applyFont="1" applyBorder="1" applyAlignment="1">
      <alignment horizontal="right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0" borderId="13" xfId="0" applyFont="1" applyBorder="1" applyAlignment="1">
      <alignment horizontal="center" wrapText="1"/>
    </xf>
    <xf numFmtId="0" fontId="3" fillId="0" borderId="14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3" fillId="0" borderId="15" xfId="0" applyFont="1" applyBorder="1" applyAlignment="1">
      <alignment wrapText="1"/>
    </xf>
    <xf numFmtId="14" fontId="3" fillId="0" borderId="13" xfId="0" applyNumberFormat="1" applyFont="1" applyBorder="1" applyAlignment="1" applyProtection="1">
      <alignment horizontal="left"/>
    </xf>
    <xf numFmtId="14" fontId="3" fillId="0" borderId="14" xfId="0" applyNumberFormat="1" applyFont="1" applyBorder="1" applyAlignment="1" applyProtection="1">
      <alignment horizontal="left"/>
    </xf>
    <xf numFmtId="0" fontId="4" fillId="0" borderId="14" xfId="0" applyFont="1" applyBorder="1" applyAlignment="1" applyProtection="1">
      <alignment horizontal="left"/>
    </xf>
    <xf numFmtId="0" fontId="4" fillId="0" borderId="11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center"/>
    </xf>
    <xf numFmtId="0" fontId="2" fillId="3" borderId="1" xfId="0" applyFont="1" applyFill="1" applyBorder="1" applyAlignment="1" applyProtection="1">
      <alignment horizontal="center"/>
    </xf>
    <xf numFmtId="0" fontId="5" fillId="0" borderId="7" xfId="0" applyFont="1" applyFill="1" applyBorder="1" applyAlignment="1" applyProtection="1"/>
    <xf numFmtId="0" fontId="0" fillId="0" borderId="3" xfId="0" applyFill="1" applyBorder="1" applyAlignment="1" applyProtection="1"/>
    <xf numFmtId="0" fontId="0" fillId="0" borderId="7" xfId="0" applyFill="1" applyBorder="1" applyAlignment="1" applyProtection="1"/>
    <xf numFmtId="0" fontId="6" fillId="0" borderId="5" xfId="0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43" fontId="7" fillId="0" borderId="5" xfId="0" applyNumberFormat="1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wrapText="1"/>
    </xf>
    <xf numFmtId="0" fontId="0" fillId="0" borderId="2" xfId="0" applyFill="1" applyBorder="1" applyAlignment="1" applyProtection="1">
      <alignment horizontal="center" wrapText="1"/>
    </xf>
    <xf numFmtId="0" fontId="5" fillId="0" borderId="7" xfId="0" applyFont="1" applyFill="1" applyBorder="1" applyAlignment="1" applyProtection="1">
      <alignment wrapText="1"/>
    </xf>
    <xf numFmtId="0" fontId="0" fillId="0" borderId="8" xfId="0" applyFill="1" applyBorder="1" applyAlignment="1" applyProtection="1"/>
    <xf numFmtId="0" fontId="5" fillId="0" borderId="7" xfId="0" applyFont="1" applyFill="1" applyBorder="1" applyAlignment="1" applyProtection="1">
      <alignment vertical="center"/>
    </xf>
    <xf numFmtId="0" fontId="0" fillId="0" borderId="8" xfId="0" applyFill="1" applyBorder="1" applyAlignment="1" applyProtection="1">
      <alignment vertical="center"/>
    </xf>
    <xf numFmtId="0" fontId="0" fillId="0" borderId="3" xfId="0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0" fillId="0" borderId="5" xfId="0" applyFont="1" applyFill="1" applyBorder="1" applyAlignment="1" applyProtection="1">
      <alignment horizontal="center" vertical="center"/>
    </xf>
    <xf numFmtId="0" fontId="0" fillId="0" borderId="4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5" fillId="0" borderId="8" xfId="0" applyFont="1" applyBorder="1" applyAlignment="1" applyProtection="1">
      <alignment horizontal="left" vertical="center" wrapText="1"/>
    </xf>
    <xf numFmtId="0" fontId="8" fillId="3" borderId="5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/>
    </xf>
    <xf numFmtId="0" fontId="8" fillId="3" borderId="15" xfId="0" applyFont="1" applyFill="1" applyBorder="1" applyAlignment="1" applyProtection="1">
      <alignment horizontal="center" vertical="center"/>
    </xf>
    <xf numFmtId="0" fontId="8" fillId="3" borderId="5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164" fontId="0" fillId="0" borderId="0" xfId="0" applyNumberFormat="1"/>
    <xf numFmtId="0" fontId="0" fillId="0" borderId="11" xfId="0" applyFill="1" applyBorder="1" applyAlignment="1" applyProtection="1">
      <alignment horizontal="center" vertical="center"/>
    </xf>
  </cellXfs>
  <cellStyles count="6">
    <cellStyle name="Normal" xfId="1"/>
    <cellStyle name="Гиперссылка" xfId="2" builtinId="8"/>
    <cellStyle name="Обычный" xfId="0" builtinId="0"/>
    <cellStyle name="Обычный 2" xfId="5"/>
    <cellStyle name="Процентный" xfId="4" builtinId="5"/>
    <cellStyle name="Финансовый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52335</xdr:rowOff>
    </xdr:from>
    <xdr:to>
      <xdr:col>6</xdr:col>
      <xdr:colOff>363856</xdr:colOff>
      <xdr:row>14</xdr:row>
      <xdr:rowOff>19050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33335"/>
          <a:ext cx="3954781" cy="2252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53521</xdr:colOff>
      <xdr:row>14</xdr:row>
      <xdr:rowOff>126092</xdr:rowOff>
    </xdr:from>
    <xdr:to>
      <xdr:col>6</xdr:col>
      <xdr:colOff>375975</xdr:colOff>
      <xdr:row>26</xdr:row>
      <xdr:rowOff>133350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21" y="2793092"/>
          <a:ext cx="3980054" cy="2293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600075</xdr:colOff>
      <xdr:row>1</xdr:row>
      <xdr:rowOff>168849</xdr:rowOff>
    </xdr:from>
    <xdr:to>
      <xdr:col>14</xdr:col>
      <xdr:colOff>485775</xdr:colOff>
      <xdr:row>14</xdr:row>
      <xdr:rowOff>66675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59349"/>
          <a:ext cx="4762500" cy="237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504825</xdr:colOff>
      <xdr:row>15</xdr:row>
      <xdr:rowOff>1</xdr:rowOff>
    </xdr:from>
    <xdr:to>
      <xdr:col>14</xdr:col>
      <xdr:colOff>533400</xdr:colOff>
      <xdr:row>26</xdr:row>
      <xdr:rowOff>133350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857501"/>
          <a:ext cx="4905375" cy="2228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403412</xdr:colOff>
      <xdr:row>0</xdr:row>
      <xdr:rowOff>100853</xdr:rowOff>
    </xdr:from>
    <xdr:to>
      <xdr:col>9</xdr:col>
      <xdr:colOff>729503</xdr:colOff>
      <xdr:row>1</xdr:row>
      <xdr:rowOff>148478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52237" y="100853"/>
          <a:ext cx="1202951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1"/>
  <sheetViews>
    <sheetView topLeftCell="A55" workbookViewId="0">
      <selection activeCell="E75" sqref="E75"/>
    </sheetView>
  </sheetViews>
  <sheetFormatPr defaultRowHeight="15" x14ac:dyDescent="0.25"/>
  <sheetData>
    <row r="1" spans="1:13" x14ac:dyDescent="0.25">
      <c r="A1" s="66" t="s">
        <v>48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</sheetData>
  <mergeCells count="1">
    <mergeCell ref="A1:M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10"/>
  <sheetViews>
    <sheetView workbookViewId="0">
      <selection activeCell="D15" sqref="D15"/>
    </sheetView>
  </sheetViews>
  <sheetFormatPr defaultRowHeight="15" x14ac:dyDescent="0.25"/>
  <cols>
    <col min="2" max="2" width="22.140625" customWidth="1"/>
    <col min="3" max="3" width="25.140625" customWidth="1"/>
    <col min="4" max="4" width="38.28515625" customWidth="1"/>
    <col min="5" max="5" width="22.28515625" customWidth="1"/>
    <col min="6" max="6" width="31.7109375" customWidth="1"/>
  </cols>
  <sheetData>
    <row r="1" spans="1:6" ht="30" x14ac:dyDescent="0.25">
      <c r="A1" s="60" t="s">
        <v>71</v>
      </c>
      <c r="B1" s="56" t="s">
        <v>74</v>
      </c>
      <c r="C1" s="58"/>
      <c r="D1" s="58"/>
      <c r="E1" s="58"/>
      <c r="F1" s="58"/>
    </row>
    <row r="2" spans="1:6" x14ac:dyDescent="0.25">
      <c r="A2" s="60" t="s">
        <v>72</v>
      </c>
      <c r="B2" s="62">
        <v>42248</v>
      </c>
      <c r="C2" s="58"/>
      <c r="D2" s="58"/>
      <c r="E2" s="58"/>
      <c r="F2" s="58"/>
    </row>
    <row r="3" spans="1:6" x14ac:dyDescent="0.25">
      <c r="A3" s="60" t="s">
        <v>73</v>
      </c>
      <c r="B3" s="61">
        <v>137892170</v>
      </c>
      <c r="C3" s="58"/>
      <c r="D3" s="58"/>
      <c r="E3" s="58"/>
      <c r="F3" s="58"/>
    </row>
    <row r="5" spans="1:6" x14ac:dyDescent="0.25">
      <c r="A5" s="67" t="s">
        <v>49</v>
      </c>
      <c r="B5" s="67"/>
      <c r="C5" s="67"/>
      <c r="D5" s="67"/>
      <c r="E5" s="67"/>
      <c r="F5" s="67"/>
    </row>
    <row r="6" spans="1:6" x14ac:dyDescent="0.25">
      <c r="A6" s="59" t="s">
        <v>50</v>
      </c>
      <c r="B6" s="59" t="s">
        <v>51</v>
      </c>
      <c r="C6" s="59" t="s">
        <v>52</v>
      </c>
      <c r="D6" s="59" t="s">
        <v>53</v>
      </c>
      <c r="E6" s="59" t="s">
        <v>54</v>
      </c>
      <c r="F6" s="59" t="s">
        <v>1</v>
      </c>
    </row>
    <row r="7" spans="1:6" x14ac:dyDescent="0.25">
      <c r="A7" s="59">
        <v>1</v>
      </c>
      <c r="B7" s="57"/>
      <c r="C7" s="61">
        <v>137892170</v>
      </c>
      <c r="D7" s="63" t="s">
        <v>38</v>
      </c>
      <c r="E7" s="55"/>
      <c r="F7" s="59"/>
    </row>
    <row r="8" spans="1:6" x14ac:dyDescent="0.25">
      <c r="A8" s="59">
        <v>2</v>
      </c>
      <c r="B8" s="57"/>
      <c r="C8" s="61">
        <f>C7-C7*0.1</f>
        <v>124102953</v>
      </c>
      <c r="D8" s="63">
        <v>0.1</v>
      </c>
      <c r="E8" s="55"/>
      <c r="F8" s="59"/>
    </row>
    <row r="9" spans="1:6" x14ac:dyDescent="0.25">
      <c r="A9" s="59">
        <v>3</v>
      </c>
      <c r="B9" s="57"/>
      <c r="C9" s="61">
        <f>C7-C7*0.2</f>
        <v>110313736</v>
      </c>
      <c r="D9" s="63">
        <v>0.2</v>
      </c>
      <c r="E9" s="55"/>
      <c r="F9" s="59"/>
    </row>
    <row r="10" spans="1:6" x14ac:dyDescent="0.25">
      <c r="A10" s="59">
        <v>4</v>
      </c>
      <c r="B10" s="57"/>
      <c r="C10" s="61">
        <f>C7-C7*0.3</f>
        <v>96524519</v>
      </c>
      <c r="D10" s="63">
        <v>0.3</v>
      </c>
      <c r="E10" s="55"/>
      <c r="F10" s="59"/>
    </row>
  </sheetData>
  <mergeCells count="1">
    <mergeCell ref="A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M25"/>
  <sheetViews>
    <sheetView zoomScale="90" zoomScaleNormal="90" workbookViewId="0">
      <selection activeCell="R14" sqref="R14"/>
    </sheetView>
  </sheetViews>
  <sheetFormatPr defaultRowHeight="15" x14ac:dyDescent="0.25"/>
  <cols>
    <col min="1" max="1" width="1.140625" customWidth="1"/>
    <col min="2" max="2" width="38.140625" customWidth="1"/>
    <col min="3" max="3" width="44" customWidth="1"/>
    <col min="4" max="4" width="11.140625" hidden="1" customWidth="1"/>
    <col min="5" max="5" width="14.7109375" customWidth="1"/>
    <col min="6" max="7" width="13.7109375" customWidth="1"/>
    <col min="8" max="8" width="18.5703125" customWidth="1"/>
    <col min="9" max="9" width="13.140625" customWidth="1"/>
    <col min="10" max="10" width="13.7109375" customWidth="1"/>
    <col min="11" max="11" width="2.28515625" customWidth="1"/>
    <col min="13" max="13" width="14.28515625" bestFit="1" customWidth="1"/>
  </cols>
  <sheetData>
    <row r="1" spans="1:13" x14ac:dyDescent="0.25">
      <c r="A1" s="2"/>
      <c r="B1" s="73" t="s">
        <v>5</v>
      </c>
      <c r="C1" s="74"/>
      <c r="D1" s="74"/>
      <c r="E1" s="74"/>
      <c r="F1" s="74"/>
      <c r="G1" s="74"/>
      <c r="H1" s="74"/>
      <c r="I1" s="74"/>
      <c r="J1" s="75"/>
      <c r="K1" s="3"/>
      <c r="L1" s="3"/>
      <c r="M1" s="3"/>
    </row>
    <row r="2" spans="1:13" x14ac:dyDescent="0.25">
      <c r="A2" s="2"/>
      <c r="B2" s="76"/>
      <c r="C2" s="77"/>
      <c r="D2" s="77"/>
      <c r="E2" s="77"/>
      <c r="F2" s="77"/>
      <c r="G2" s="77"/>
      <c r="H2" s="77"/>
      <c r="I2" s="77"/>
      <c r="J2" s="78"/>
      <c r="K2" s="3"/>
      <c r="L2" s="3"/>
      <c r="M2" s="3"/>
    </row>
    <row r="3" spans="1:13" ht="15.75" x14ac:dyDescent="0.25">
      <c r="A3" s="2"/>
      <c r="B3" s="22" t="s">
        <v>6</v>
      </c>
      <c r="C3" s="79" t="s">
        <v>65</v>
      </c>
      <c r="D3" s="80"/>
      <c r="E3" s="81"/>
      <c r="F3" s="81"/>
      <c r="G3" s="81"/>
      <c r="H3" s="81"/>
      <c r="I3" s="81"/>
      <c r="J3" s="82"/>
      <c r="K3" s="3"/>
      <c r="L3" s="3"/>
      <c r="M3" s="3"/>
    </row>
    <row r="4" spans="1:13" x14ac:dyDescent="0.25">
      <c r="A4" s="2"/>
      <c r="B4" s="68" t="s">
        <v>7</v>
      </c>
      <c r="C4" s="83"/>
      <c r="D4" s="4"/>
      <c r="E4" s="69" t="s">
        <v>8</v>
      </c>
      <c r="F4" s="84"/>
      <c r="G4" s="84"/>
      <c r="H4" s="84"/>
      <c r="I4" s="84"/>
      <c r="J4" s="84"/>
      <c r="K4" s="3"/>
      <c r="L4" s="3"/>
      <c r="M4" s="3"/>
    </row>
    <row r="5" spans="1:13" x14ac:dyDescent="0.25">
      <c r="A5" s="2"/>
      <c r="B5" s="16" t="s">
        <v>9</v>
      </c>
      <c r="C5" s="17" t="s">
        <v>64</v>
      </c>
      <c r="D5" s="5"/>
      <c r="E5" s="85" t="s">
        <v>10</v>
      </c>
      <c r="F5" s="86"/>
      <c r="G5" s="87" t="s">
        <v>69</v>
      </c>
      <c r="H5" s="86"/>
      <c r="I5" s="88" t="s">
        <v>11</v>
      </c>
      <c r="J5" s="91" t="s">
        <v>4</v>
      </c>
    </row>
    <row r="6" spans="1:13" ht="36.75" customHeight="1" x14ac:dyDescent="0.25">
      <c r="A6" s="2"/>
      <c r="B6" s="18" t="s">
        <v>12</v>
      </c>
      <c r="C6" s="17" t="s">
        <v>82</v>
      </c>
      <c r="D6" s="5"/>
      <c r="E6" s="95" t="s">
        <v>80</v>
      </c>
      <c r="F6" s="96"/>
      <c r="G6" s="86"/>
      <c r="H6" s="39">
        <v>659759361.90959346</v>
      </c>
      <c r="I6" s="89"/>
      <c r="J6" s="92"/>
      <c r="L6" s="43"/>
    </row>
    <row r="7" spans="1:13" x14ac:dyDescent="0.25">
      <c r="A7" s="2"/>
      <c r="B7" s="18" t="s">
        <v>13</v>
      </c>
      <c r="C7" s="17" t="s">
        <v>45</v>
      </c>
      <c r="D7" s="5"/>
      <c r="E7" s="85" t="s">
        <v>14</v>
      </c>
      <c r="F7" s="96"/>
      <c r="G7" s="86"/>
      <c r="H7" s="23">
        <v>2542</v>
      </c>
      <c r="I7" s="89"/>
      <c r="J7" s="93"/>
    </row>
    <row r="8" spans="1:13" ht="176.25" customHeight="1" x14ac:dyDescent="0.25">
      <c r="A8" s="2"/>
      <c r="B8" s="18" t="s">
        <v>37</v>
      </c>
      <c r="C8" s="44" t="s">
        <v>67</v>
      </c>
      <c r="D8" s="5"/>
      <c r="E8" s="97" t="s">
        <v>15</v>
      </c>
      <c r="F8" s="98"/>
      <c r="G8" s="99"/>
      <c r="H8" s="116" t="s">
        <v>3</v>
      </c>
      <c r="I8" s="90"/>
      <c r="J8" s="94"/>
    </row>
    <row r="9" spans="1:13" ht="25.5" customHeight="1" x14ac:dyDescent="0.25">
      <c r="A9" s="2"/>
      <c r="B9" s="18" t="s">
        <v>20</v>
      </c>
      <c r="C9" s="42" t="s">
        <v>38</v>
      </c>
      <c r="D9" s="5"/>
      <c r="E9" s="111" t="s">
        <v>16</v>
      </c>
      <c r="F9" s="113" t="s">
        <v>17</v>
      </c>
      <c r="G9" s="113" t="s">
        <v>18</v>
      </c>
      <c r="H9" s="109" t="s">
        <v>81</v>
      </c>
      <c r="I9" s="109" t="s">
        <v>62</v>
      </c>
      <c r="J9" s="109" t="s">
        <v>19</v>
      </c>
    </row>
    <row r="10" spans="1:13" ht="44.25" customHeight="1" x14ac:dyDescent="0.25">
      <c r="A10" s="2"/>
      <c r="B10" s="100" t="s">
        <v>21</v>
      </c>
      <c r="C10" s="103" t="s">
        <v>66</v>
      </c>
      <c r="D10" s="5"/>
      <c r="E10" s="112"/>
      <c r="F10" s="114"/>
      <c r="G10" s="114"/>
      <c r="H10" s="110"/>
      <c r="I10" s="110"/>
      <c r="J10" s="110"/>
    </row>
    <row r="11" spans="1:13" x14ac:dyDescent="0.25">
      <c r="A11" s="2"/>
      <c r="B11" s="101"/>
      <c r="C11" s="104"/>
      <c r="D11" s="5"/>
      <c r="E11" s="24">
        <v>39079</v>
      </c>
      <c r="F11" s="24">
        <v>40087</v>
      </c>
      <c r="G11" s="25">
        <v>980</v>
      </c>
      <c r="H11" s="26">
        <v>48398221.700000003</v>
      </c>
      <c r="I11" s="26">
        <v>79065216.852292895</v>
      </c>
      <c r="J11" s="27">
        <v>0.23</v>
      </c>
      <c r="M11" s="115"/>
    </row>
    <row r="12" spans="1:13" x14ac:dyDescent="0.25">
      <c r="A12" s="2"/>
      <c r="B12" s="101"/>
      <c r="C12" s="104"/>
      <c r="D12" s="11"/>
      <c r="E12" s="24">
        <v>39079</v>
      </c>
      <c r="F12" s="24">
        <v>40087</v>
      </c>
      <c r="G12" s="25">
        <v>978</v>
      </c>
      <c r="H12" s="26">
        <v>8918035.9100000001</v>
      </c>
      <c r="I12" s="26">
        <v>10393559.166586701</v>
      </c>
      <c r="J12" s="27">
        <v>0.16</v>
      </c>
    </row>
    <row r="13" spans="1:13" x14ac:dyDescent="0.25">
      <c r="A13" s="2"/>
      <c r="B13" s="102"/>
      <c r="C13" s="105"/>
      <c r="D13" s="11"/>
      <c r="E13" s="24" t="s">
        <v>47</v>
      </c>
      <c r="F13" s="24" t="s">
        <v>47</v>
      </c>
      <c r="G13" s="25" t="s">
        <v>47</v>
      </c>
      <c r="H13" s="26"/>
      <c r="I13" s="26" t="s">
        <v>47</v>
      </c>
      <c r="J13" s="27" t="s">
        <v>47</v>
      </c>
    </row>
    <row r="14" spans="1:13" x14ac:dyDescent="0.25">
      <c r="A14" s="2"/>
      <c r="B14" s="19"/>
      <c r="C14" s="20"/>
      <c r="D14" s="11"/>
      <c r="E14" s="32"/>
      <c r="F14" s="32"/>
      <c r="G14" s="33"/>
      <c r="H14" s="34"/>
      <c r="I14" s="34"/>
      <c r="J14" s="35"/>
    </row>
    <row r="15" spans="1:13" x14ac:dyDescent="0.25">
      <c r="A15" s="2"/>
      <c r="B15" s="68" t="s">
        <v>22</v>
      </c>
      <c r="C15" s="69"/>
      <c r="D15" s="6"/>
      <c r="E15" s="70" t="s">
        <v>23</v>
      </c>
      <c r="F15" s="71"/>
      <c r="G15" s="71"/>
      <c r="H15" s="71"/>
      <c r="I15" s="71"/>
      <c r="J15" s="72"/>
    </row>
    <row r="16" spans="1:13" ht="39" x14ac:dyDescent="0.25">
      <c r="A16" s="2"/>
      <c r="B16" s="21" t="s">
        <v>55</v>
      </c>
      <c r="C16" s="40" t="s">
        <v>4</v>
      </c>
      <c r="D16" s="7"/>
      <c r="E16" s="28"/>
      <c r="F16" s="29"/>
      <c r="G16" s="30" t="s">
        <v>24</v>
      </c>
      <c r="H16" s="30" t="s">
        <v>25</v>
      </c>
      <c r="I16" s="30" t="s">
        <v>26</v>
      </c>
      <c r="J16" s="31"/>
    </row>
    <row r="17" spans="1:10" ht="27" customHeight="1" x14ac:dyDescent="0.25">
      <c r="A17" s="2"/>
      <c r="B17" s="21" t="s">
        <v>56</v>
      </c>
      <c r="C17" s="41">
        <v>40079</v>
      </c>
      <c r="D17" s="8"/>
      <c r="E17" s="108" t="s">
        <v>27</v>
      </c>
      <c r="F17" s="107"/>
      <c r="G17" s="45"/>
      <c r="H17" s="36"/>
      <c r="I17" s="9" t="s">
        <v>28</v>
      </c>
      <c r="J17" s="10" t="s">
        <v>0</v>
      </c>
    </row>
    <row r="18" spans="1:10" x14ac:dyDescent="0.25">
      <c r="A18" s="2"/>
      <c r="B18" s="21" t="s">
        <v>57</v>
      </c>
      <c r="C18" s="41" t="s">
        <v>3</v>
      </c>
      <c r="D18" s="8"/>
      <c r="E18" s="108" t="s">
        <v>29</v>
      </c>
      <c r="F18" s="107"/>
      <c r="G18" s="36"/>
      <c r="H18" s="36">
        <v>120354770</v>
      </c>
      <c r="I18" s="9" t="s">
        <v>28</v>
      </c>
      <c r="J18" s="10" t="s">
        <v>0</v>
      </c>
    </row>
    <row r="19" spans="1:10" x14ac:dyDescent="0.25">
      <c r="A19" s="2"/>
      <c r="B19" s="21" t="s">
        <v>58</v>
      </c>
      <c r="C19" s="40" t="s">
        <v>38</v>
      </c>
      <c r="D19" s="8"/>
      <c r="E19" s="108" t="s">
        <v>30</v>
      </c>
      <c r="F19" s="107"/>
      <c r="G19" s="36"/>
      <c r="H19" s="36"/>
      <c r="I19" s="9" t="s">
        <v>28</v>
      </c>
      <c r="J19" s="10" t="s">
        <v>0</v>
      </c>
    </row>
    <row r="20" spans="1:10" ht="27" customHeight="1" x14ac:dyDescent="0.25">
      <c r="A20" s="2"/>
      <c r="B20" s="21" t="s">
        <v>31</v>
      </c>
      <c r="C20" s="40" t="s">
        <v>3</v>
      </c>
      <c r="D20" s="8"/>
      <c r="E20" s="108" t="s">
        <v>32</v>
      </c>
      <c r="F20" s="107"/>
      <c r="G20" s="37"/>
      <c r="H20" s="36"/>
      <c r="I20" s="9" t="s">
        <v>28</v>
      </c>
      <c r="J20" s="10" t="s">
        <v>0</v>
      </c>
    </row>
    <row r="21" spans="1:10" x14ac:dyDescent="0.25">
      <c r="A21" s="2"/>
      <c r="B21" s="21" t="s">
        <v>63</v>
      </c>
      <c r="C21" s="41">
        <v>40214</v>
      </c>
      <c r="D21" s="8"/>
      <c r="E21" s="108" t="s">
        <v>33</v>
      </c>
      <c r="F21" s="107"/>
      <c r="G21" s="36"/>
      <c r="H21" s="36"/>
      <c r="I21" s="9" t="s">
        <v>28</v>
      </c>
      <c r="J21" s="10" t="s">
        <v>0</v>
      </c>
    </row>
    <row r="22" spans="1:10" ht="25.5" x14ac:dyDescent="0.25">
      <c r="A22" s="2"/>
      <c r="B22" s="21" t="s">
        <v>34</v>
      </c>
      <c r="C22" s="40" t="s">
        <v>3</v>
      </c>
      <c r="D22" s="8"/>
      <c r="E22" s="108" t="s">
        <v>35</v>
      </c>
      <c r="F22" s="107"/>
      <c r="G22" s="36"/>
      <c r="H22" s="36"/>
      <c r="I22" s="9" t="s">
        <v>28</v>
      </c>
      <c r="J22" s="10" t="s">
        <v>0</v>
      </c>
    </row>
    <row r="23" spans="1:10" ht="25.5" x14ac:dyDescent="0.25">
      <c r="A23" s="2"/>
      <c r="B23" s="21" t="s">
        <v>39</v>
      </c>
      <c r="C23" s="41">
        <v>40252</v>
      </c>
      <c r="D23" s="8"/>
      <c r="E23" s="108" t="s">
        <v>36</v>
      </c>
      <c r="F23" s="107"/>
      <c r="G23" s="38"/>
      <c r="H23" s="36"/>
      <c r="I23" s="9" t="s">
        <v>28</v>
      </c>
      <c r="J23" s="10" t="s">
        <v>0</v>
      </c>
    </row>
    <row r="24" spans="1:10" x14ac:dyDescent="0.25">
      <c r="A24" s="1"/>
      <c r="E24" s="106" t="s">
        <v>61</v>
      </c>
      <c r="F24" s="107"/>
      <c r="G24" s="15">
        <v>0</v>
      </c>
      <c r="H24" s="15">
        <f>H18</f>
        <v>120354770</v>
      </c>
      <c r="I24" s="13"/>
      <c r="J24" s="14"/>
    </row>
    <row r="25" spans="1:10" x14ac:dyDescent="0.25">
      <c r="A25" s="1"/>
      <c r="B25" s="12"/>
      <c r="C25" s="12"/>
      <c r="D25" s="12"/>
      <c r="E25" s="12"/>
      <c r="F25" s="12"/>
      <c r="H25" s="12"/>
      <c r="I25" s="12"/>
    </row>
  </sheetData>
  <mergeCells count="29">
    <mergeCell ref="E24:F24"/>
    <mergeCell ref="E22:F22"/>
    <mergeCell ref="E23:F23"/>
    <mergeCell ref="J9:J10"/>
    <mergeCell ref="I9:I10"/>
    <mergeCell ref="E17:F17"/>
    <mergeCell ref="E18:F18"/>
    <mergeCell ref="E19:F19"/>
    <mergeCell ref="E20:F20"/>
    <mergeCell ref="E21:F21"/>
    <mergeCell ref="E9:E10"/>
    <mergeCell ref="F9:F10"/>
    <mergeCell ref="G9:G10"/>
    <mergeCell ref="H9:H10"/>
    <mergeCell ref="B15:C15"/>
    <mergeCell ref="E15:J15"/>
    <mergeCell ref="B1:J2"/>
    <mergeCell ref="C3:J3"/>
    <mergeCell ref="B4:C4"/>
    <mergeCell ref="E4:J4"/>
    <mergeCell ref="E5:F5"/>
    <mergeCell ref="G5:H5"/>
    <mergeCell ref="I5:I8"/>
    <mergeCell ref="J5:J8"/>
    <mergeCell ref="E6:G6"/>
    <mergeCell ref="E7:G7"/>
    <mergeCell ref="E8:G8"/>
    <mergeCell ref="B10:B13"/>
    <mergeCell ref="C10:C13"/>
  </mergeCells>
  <hyperlinks>
    <hyperlink ref="I17" location="Застава!A1" display="Застава!A1"/>
    <hyperlink ref="I18:I23" location="Застава!A1" display="Застава!A1"/>
    <hyperlink ref="J17" location="Порука!A1" display="Порука"/>
    <hyperlink ref="J18:J23" location="Порука!A1" display="Порука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tabSelected="1" zoomScale="120" zoomScaleNormal="120" workbookViewId="0">
      <selection activeCell="B5" sqref="B5:H5"/>
    </sheetView>
  </sheetViews>
  <sheetFormatPr defaultRowHeight="15" x14ac:dyDescent="0.25"/>
  <cols>
    <col min="1" max="2" width="25.5703125" customWidth="1"/>
    <col min="3" max="3" width="16.5703125" customWidth="1"/>
    <col min="4" max="4" width="17.140625" customWidth="1"/>
    <col min="5" max="5" width="16.5703125" customWidth="1"/>
    <col min="6" max="6" width="17.140625" customWidth="1"/>
    <col min="7" max="7" width="16.7109375" customWidth="1"/>
    <col min="8" max="8" width="19.85546875" customWidth="1"/>
  </cols>
  <sheetData>
    <row r="1" spans="1:9" x14ac:dyDescent="0.25">
      <c r="A1" s="46" t="s">
        <v>2</v>
      </c>
      <c r="B1" s="46"/>
      <c r="C1" s="46"/>
      <c r="D1" s="46"/>
      <c r="E1" s="46"/>
      <c r="F1" s="46"/>
      <c r="G1" s="46"/>
      <c r="H1" s="46"/>
    </row>
    <row r="2" spans="1:9" ht="57" x14ac:dyDescent="0.25">
      <c r="A2" s="46" t="s">
        <v>40</v>
      </c>
      <c r="B2" s="49" t="s">
        <v>70</v>
      </c>
      <c r="C2" s="46" t="s">
        <v>70</v>
      </c>
      <c r="D2" s="46" t="s">
        <v>70</v>
      </c>
      <c r="E2" s="46" t="s">
        <v>70</v>
      </c>
      <c r="F2" s="46" t="s">
        <v>70</v>
      </c>
      <c r="G2" s="46" t="s">
        <v>70</v>
      </c>
      <c r="H2" s="46" t="s">
        <v>70</v>
      </c>
    </row>
    <row r="3" spans="1:9" ht="23.25" x14ac:dyDescent="0.25">
      <c r="A3" s="46" t="s">
        <v>59</v>
      </c>
      <c r="B3" s="64">
        <v>8782960</v>
      </c>
      <c r="C3" s="47">
        <v>49957630</v>
      </c>
      <c r="D3" s="47">
        <v>42539180</v>
      </c>
      <c r="E3" s="47">
        <v>5868400</v>
      </c>
      <c r="F3" s="47">
        <v>1469800</v>
      </c>
      <c r="G3" s="47">
        <v>5868400</v>
      </c>
      <c r="H3" s="47">
        <v>5868400</v>
      </c>
    </row>
    <row r="4" spans="1:9" x14ac:dyDescent="0.25">
      <c r="A4" s="46" t="s">
        <v>41</v>
      </c>
      <c r="B4" s="65">
        <v>41631</v>
      </c>
      <c r="C4" s="48">
        <v>41631</v>
      </c>
      <c r="D4" s="48">
        <v>41631</v>
      </c>
      <c r="E4" s="48">
        <v>41631</v>
      </c>
      <c r="F4" s="48">
        <v>41631</v>
      </c>
      <c r="G4" s="48">
        <v>41631</v>
      </c>
      <c r="H4" s="48">
        <v>41631</v>
      </c>
    </row>
    <row r="5" spans="1:9" ht="23.25" x14ac:dyDescent="0.25">
      <c r="A5" s="46" t="s">
        <v>60</v>
      </c>
      <c r="B5" s="64">
        <v>8782960</v>
      </c>
      <c r="C5" s="47">
        <v>49957630</v>
      </c>
      <c r="D5" s="47">
        <v>42539180</v>
      </c>
      <c r="E5" s="47">
        <v>5868400</v>
      </c>
      <c r="F5" s="47">
        <v>1469800</v>
      </c>
      <c r="G5" s="47">
        <v>5868400</v>
      </c>
      <c r="H5" s="47">
        <v>5868400</v>
      </c>
    </row>
    <row r="6" spans="1:9" ht="45" x14ac:dyDescent="0.25">
      <c r="A6" s="52" t="s">
        <v>42</v>
      </c>
      <c r="B6" s="54" t="s">
        <v>46</v>
      </c>
      <c r="C6" s="52" t="s">
        <v>46</v>
      </c>
      <c r="D6" s="52" t="s">
        <v>46</v>
      </c>
      <c r="E6" s="52" t="s">
        <v>46</v>
      </c>
      <c r="F6" s="52" t="s">
        <v>46</v>
      </c>
      <c r="G6" s="52" t="s">
        <v>46</v>
      </c>
      <c r="H6" s="52" t="s">
        <v>46</v>
      </c>
      <c r="I6" s="53"/>
    </row>
    <row r="7" spans="1:9" ht="225" x14ac:dyDescent="0.25">
      <c r="A7" s="50" t="s">
        <v>43</v>
      </c>
      <c r="B7" s="51" t="s">
        <v>75</v>
      </c>
      <c r="C7" s="51" t="s">
        <v>76</v>
      </c>
      <c r="D7" s="51" t="s">
        <v>77</v>
      </c>
      <c r="E7" s="51" t="s">
        <v>78</v>
      </c>
      <c r="F7" s="51" t="s">
        <v>79</v>
      </c>
      <c r="G7" s="51" t="s">
        <v>78</v>
      </c>
      <c r="H7" s="51" t="s">
        <v>78</v>
      </c>
    </row>
    <row r="8" spans="1:9" ht="67.5" x14ac:dyDescent="0.25">
      <c r="A8" s="52" t="s">
        <v>44</v>
      </c>
      <c r="B8" s="54" t="s">
        <v>68</v>
      </c>
      <c r="C8" s="52" t="s">
        <v>68</v>
      </c>
      <c r="D8" s="52" t="s">
        <v>68</v>
      </c>
      <c r="E8" s="52" t="s">
        <v>68</v>
      </c>
      <c r="F8" s="52" t="s">
        <v>68</v>
      </c>
      <c r="G8" s="52" t="s">
        <v>68</v>
      </c>
      <c r="H8" s="52" t="s">
        <v>68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5.2</vt:lpstr>
      <vt:lpstr>5.3</vt:lpstr>
      <vt:lpstr>ПублПасп</vt:lpstr>
      <vt:lpstr>Застава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Мосьпан Володимир Олександрович</cp:lastModifiedBy>
  <cp:lastPrinted>2016-07-14T10:10:02Z</cp:lastPrinted>
  <dcterms:created xsi:type="dcterms:W3CDTF">2015-10-12T12:03:25Z</dcterms:created>
  <dcterms:modified xsi:type="dcterms:W3CDTF">2017-05-16T12:33:47Z</dcterms:modified>
</cp:coreProperties>
</file>