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85" windowWidth="19440" windowHeight="4455" firstSheet="1" activeTab="1"/>
  </bookViews>
  <sheets>
    <sheet name="Balance" sheetId="6" state="hidden" r:id="rId1"/>
    <sheet name="ОЗ" sheetId="4" r:id="rId2"/>
  </sheets>
  <definedNames>
    <definedName name="_xlnm._FilterDatabase" localSheetId="1" hidden="1">ОЗ!$A$5:$K$369</definedName>
    <definedName name="ІнвентарниK">#REF!</definedName>
    <definedName name="_xlnm.Print_Area" localSheetId="1">ОЗ!$A$1:$F$375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9" i="4" l="1"/>
  <c r="C369" i="4"/>
  <c r="E369" i="4"/>
  <c r="M6" i="6"/>
  <c r="L6" i="6"/>
  <c r="K6" i="6"/>
  <c r="J6" i="6"/>
  <c r="I6" i="6"/>
  <c r="H6" i="6"/>
  <c r="G6" i="6"/>
  <c r="E6" i="6"/>
  <c r="F6" i="6"/>
  <c r="N6" i="6"/>
  <c r="P6" i="6"/>
  <c r="O6" i="6"/>
</calcChain>
</file>

<file path=xl/sharedStrings.xml><?xml version="1.0" encoding="utf-8"?>
<sst xmlns="http://schemas.openxmlformats.org/spreadsheetml/2006/main" count="389" uniqueCount="157">
  <si>
    <t>ЛМ</t>
  </si>
  <si>
    <t>Інвентарний номер</t>
  </si>
  <si>
    <t>Клас</t>
  </si>
  <si>
    <t>Назва</t>
  </si>
  <si>
    <t>Усього</t>
  </si>
  <si>
    <t>Інфо з ПеРеЛіКу</t>
  </si>
  <si>
    <t>ПЕРЕВІРКА</t>
  </si>
  <si>
    <t>Оціночна вартість, грн.</t>
  </si>
  <si>
    <t>НЕ ЛМ</t>
  </si>
  <si>
    <t>НЕ ЗАПОВНЕНІ</t>
  </si>
  <si>
    <t>БАЛАНСОВА РАЗОМ</t>
  </si>
  <si>
    <t xml:space="preserve">ОЦІНОЧНА РАЗОМ </t>
  </si>
  <si>
    <t>Балансова вартість</t>
  </si>
  <si>
    <t>Оціночна вартість</t>
  </si>
  <si>
    <t>Витрина для монет</t>
  </si>
  <si>
    <t>Жалюзі вертикальні</t>
  </si>
  <si>
    <t>Щит обміну валют</t>
  </si>
  <si>
    <t>Герлянда зовнішня DELUX 2*3m жовт/біла</t>
  </si>
  <si>
    <t>Ролета захисна</t>
  </si>
  <si>
    <t>Штендер обміну валют 1,1*0,8 м</t>
  </si>
  <si>
    <t>Щит обміну валют 0,9*0,52 м</t>
  </si>
  <si>
    <t>Світлодіодне табло червоне 0,25*1,60м</t>
  </si>
  <si>
    <t xml:space="preserve">Світлодіодне табло червоне 0,25*1,60м  </t>
  </si>
  <si>
    <t>Штендер обміну валют 0,6*0,45 м</t>
  </si>
  <si>
    <t>Штендер обміну валют 0,9*0,55 м</t>
  </si>
  <si>
    <t>Фреймлайт двосторонній</t>
  </si>
  <si>
    <t xml:space="preserve">Фреймлайт двосторонній </t>
  </si>
  <si>
    <t>Жалюзі вертикальні 11,97 кв.м.</t>
  </si>
  <si>
    <t>Жалюзі вертикальні 26.46 кв.м.</t>
  </si>
  <si>
    <t>Підставка рекламно-інформаційна</t>
  </si>
  <si>
    <t>Жалюзі вертикальні 11,70 кв.м.</t>
  </si>
  <si>
    <t>Стенд  інформаційний на 6 карманів</t>
  </si>
  <si>
    <t>Щит "Платіжні перекази" 0,8*0,68 м</t>
  </si>
  <si>
    <t>Стенд  інформаційний на 4 кармани</t>
  </si>
  <si>
    <t>Стійка інформаційна напільна</t>
  </si>
  <si>
    <t>Дошка інформації 500*750</t>
  </si>
  <si>
    <t>Теплова завіса Thermoscreens C1500E EE</t>
  </si>
  <si>
    <t>Кондиціонер ACSON AWM10GR/ALC10CR</t>
  </si>
  <si>
    <t>Теплова завіса</t>
  </si>
  <si>
    <t>Стелажи "Архимед"</t>
  </si>
  <si>
    <t>Стол</t>
  </si>
  <si>
    <t>Шафа гардеробна</t>
  </si>
  <si>
    <t>Шафа</t>
  </si>
  <si>
    <t>Стіл</t>
  </si>
  <si>
    <t>Тумба под оргтехнику</t>
  </si>
  <si>
    <t>Пенал</t>
  </si>
  <si>
    <t>Шкаф для документов</t>
  </si>
  <si>
    <t>Тумба мобільна</t>
  </si>
  <si>
    <t>Шкаф напольный 19", 42U(2033*600*1000)</t>
  </si>
  <si>
    <t>Надстройка(зад.стен.ДСП)</t>
  </si>
  <si>
    <t>Стол угловой с заглушками</t>
  </si>
  <si>
    <t>Шкаф для бумаг</t>
  </si>
  <si>
    <t>Стелаж СТА -2/13</t>
  </si>
  <si>
    <t>Стелаж СТА -2/11</t>
  </si>
  <si>
    <t>Стеллаж</t>
  </si>
  <si>
    <t>Шкаф</t>
  </si>
  <si>
    <t>Шафа Магнат-2</t>
  </si>
  <si>
    <t>Конференц стол комнаты №2</t>
  </si>
  <si>
    <t>Стол журнальный каб 503</t>
  </si>
  <si>
    <t>Рабочее место двойное+ подставка под сист.блок. под монитор+перегородка</t>
  </si>
  <si>
    <t>Рабочее место одинарн.+ подставка под сист.блок.подст.под монитор</t>
  </si>
  <si>
    <t>Стол с заглушкой +подставка под системн. блок+тумба мобильн с ЦЗ</t>
  </si>
  <si>
    <t>Стол с заглушкой +подставка под системн.блок+тумба мобильн с ЦЗ</t>
  </si>
  <si>
    <t>Шкаф гардеробный</t>
  </si>
  <si>
    <t>Шкаф с замками</t>
  </si>
  <si>
    <t>Стол с бортиком + заглушка</t>
  </si>
  <si>
    <t xml:space="preserve">Подіум в касовий  вузол </t>
  </si>
  <si>
    <t>Крісло "Сlassic"</t>
  </si>
  <si>
    <t>Шафа "Магнат-2"</t>
  </si>
  <si>
    <t>Стіл для клієнтів з кутовими елементами</t>
  </si>
  <si>
    <t xml:space="preserve">Стіл </t>
  </si>
  <si>
    <t xml:space="preserve">Тумба </t>
  </si>
  <si>
    <t>Шафа купе</t>
  </si>
  <si>
    <t>Стелаж</t>
  </si>
  <si>
    <t>Тумба кухонна</t>
  </si>
  <si>
    <t>Шафа ШО-300/1-6</t>
  </si>
  <si>
    <t>Пенал для документів зі склом</t>
  </si>
  <si>
    <t>Сидіння на підвіконня</t>
  </si>
  <si>
    <t>Шафа для документів зі склом</t>
  </si>
  <si>
    <t>Подіум в касу</t>
  </si>
  <si>
    <t>Тумба стаціонарна з центральним замком</t>
  </si>
  <si>
    <t>Тумба мобільна з центральним замком</t>
  </si>
  <si>
    <t>Перегородка</t>
  </si>
  <si>
    <t>Стіл кутовий із заглушкою</t>
  </si>
  <si>
    <t>Шафа для документів</t>
  </si>
  <si>
    <t>Шафа ШМР-18 уп.</t>
  </si>
  <si>
    <t>Стіл кутовий  із заглушкою</t>
  </si>
  <si>
    <t xml:space="preserve">Сейф БССАМ 2-1000/236-2Кл  </t>
  </si>
  <si>
    <t>Сейф С-А06-11КТ</t>
  </si>
  <si>
    <t>Стілець офісний Самба GTP</t>
  </si>
  <si>
    <t>Стілець офісний Самба</t>
  </si>
  <si>
    <t>Конференц стіл</t>
  </si>
  <si>
    <t xml:space="preserve">Сейф С-А06-11КТ </t>
  </si>
  <si>
    <t>Банкомат NCR 5887 Personas-87 вуличний через стіну</t>
  </si>
  <si>
    <t>Банкомат NCR 5886 б/в Personas 86 хольний</t>
  </si>
  <si>
    <t>Система відеонагляду  для банкомату NCR 5887</t>
  </si>
  <si>
    <t>Система відеонагляду та система охорони для банкомату NCR 5887</t>
  </si>
  <si>
    <t>Стелаж СТ-6/1(О)</t>
  </si>
  <si>
    <t>Подставка под системний блок</t>
  </si>
  <si>
    <t>Перегородка межстольная</t>
  </si>
  <si>
    <t>Приставной елемент</t>
  </si>
  <si>
    <t>Тумба приставная с ЦЗ</t>
  </si>
  <si>
    <t>Подставка под системный блок</t>
  </si>
  <si>
    <t>Стол для пересчета денег</t>
  </si>
  <si>
    <t>Кресло Орхидея S GTP креп рез.колеса</t>
  </si>
  <si>
    <t>Полка навесная</t>
  </si>
  <si>
    <t>Стелаж СТА-2/5</t>
  </si>
  <si>
    <t>Стойка карманами А4 формата</t>
  </si>
  <si>
    <t>Тумба моб. с Ц.З</t>
  </si>
  <si>
    <t>Тумба мобильн.с центральн.замком</t>
  </si>
  <si>
    <t>Тумба стационарная</t>
  </si>
  <si>
    <t>Стол с бортиком +заглушка</t>
  </si>
  <si>
    <t>Кресло Бари хром</t>
  </si>
  <si>
    <t>Тумба моб с. Ц.З</t>
  </si>
  <si>
    <t>Стол с заглушками +подставка по принтер</t>
  </si>
  <si>
    <t>Стол с заглушками+подставка под принтер</t>
  </si>
  <si>
    <t>Стол с заглушками + подставка под принтер</t>
  </si>
  <si>
    <t>Стол с надстройкой + полка под принтер</t>
  </si>
  <si>
    <t>Стол приставной угловой</t>
  </si>
  <si>
    <t>Гірлянда зовн.DELUX  2*0,5m жевт/чорн</t>
  </si>
  <si>
    <t>Гірлянда зовн.DELUX  2*0,9m жовт/біла</t>
  </si>
  <si>
    <t>Стенд  інформаційний</t>
  </si>
  <si>
    <t>Тумба мобільна + ЦЗ</t>
  </si>
  <si>
    <t>Стіл кухонний</t>
  </si>
  <si>
    <t>Стіл із заглушкою</t>
  </si>
  <si>
    <t>Підставка під системний блок</t>
  </si>
  <si>
    <t>Стіл письмовий</t>
  </si>
  <si>
    <t>Крісло Самба</t>
  </si>
  <si>
    <t>Стілець Самба</t>
  </si>
  <si>
    <t>Тумба під посуд</t>
  </si>
  <si>
    <t>Стільниця</t>
  </si>
  <si>
    <t>Стіл в касу</t>
  </si>
  <si>
    <t>Шафа-стіл</t>
  </si>
  <si>
    <t>Шафа навісна</t>
  </si>
  <si>
    <t>Рамка для рекламних плакатів розміром А2</t>
  </si>
  <si>
    <t>Книга для клієнтів настінна,перекидна А4</t>
  </si>
  <si>
    <t>Рамка для рекламних плакатів розміром А1</t>
  </si>
  <si>
    <t xml:space="preserve">Стілець офісний Самба </t>
  </si>
  <si>
    <t>Стіл приставний</t>
  </si>
  <si>
    <t>Буклетниця настільна А4</t>
  </si>
  <si>
    <t xml:space="preserve">Книга для клієнтів перекидна </t>
  </si>
  <si>
    <t xml:space="preserve">Книга для клієнтів настінна,перекидна </t>
  </si>
  <si>
    <t>Ремонт орендованого приміщення архіву.вул Набережно-Лугова.8 (189.8м.кв.)</t>
  </si>
  <si>
    <t>Відгороджувальні конструкції (демонт.Інв№43 Г.Сталінгр,8)</t>
  </si>
  <si>
    <t>Шафа комутаційна 19" 16U 600*600 (демонтовано Інв.№26 Саксаганського,9)</t>
  </si>
  <si>
    <t xml:space="preserve">Бланки трудових книжок </t>
  </si>
  <si>
    <t>Бланки вкладишів до трудових книжок</t>
  </si>
  <si>
    <t xml:space="preserve">Стелажі металеві на 4 полиці; (1800*750 *600);   </t>
  </si>
  <si>
    <t>Кількість</t>
  </si>
  <si>
    <t>Характеристика активу
(стислий опис)</t>
  </si>
  <si>
    <t>Книга для клієнтів настінна, перекидна А4</t>
  </si>
  <si>
    <t>Всього</t>
  </si>
  <si>
    <t>Рабочее место двойное + подставка под системний блок+подставка под монитор</t>
  </si>
  <si>
    <t xml:space="preserve">Основні засоби </t>
  </si>
  <si>
    <t>Початкова  ціни, грн., з  ПДВ</t>
  </si>
  <si>
    <t>№ п/п</t>
  </si>
  <si>
    <t>Оціночна вартість, визначена СОД , без ПДВ
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</si>
</sst>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i/>
      <sz val="8"/>
      <color theme="1"/>
      <name val="Cambria"/>
      <family val="1"/>
      <charset val="204"/>
    </font>
    <font>
      <b/>
      <sz val="8"/>
      <color theme="1"/>
      <name val="Cambria"/>
      <family val="1"/>
      <charset val="204"/>
    </font>
    <font>
      <sz val="10"/>
      <name val="Cambria"/>
      <family val="1"/>
      <charset val="204"/>
    </font>
    <font>
      <i/>
      <sz val="1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/>
    <xf numFmtId="4" fontId="3" fillId="2" borderId="7" xfId="0" applyNumberFormat="1" applyFont="1" applyFill="1" applyBorder="1"/>
    <xf numFmtId="4" fontId="3" fillId="2" borderId="0" xfId="0" applyNumberFormat="1" applyFont="1" applyFill="1" applyBorder="1"/>
    <xf numFmtId="4" fontId="3" fillId="2" borderId="5" xfId="0" applyNumberFormat="1" applyFont="1" applyFill="1" applyBorder="1"/>
    <xf numFmtId="1" fontId="3" fillId="0" borderId="22" xfId="0" applyNumberFormat="1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/>
    <xf numFmtId="1" fontId="3" fillId="3" borderId="6" xfId="0" applyNumberFormat="1" applyFont="1" applyFill="1" applyBorder="1" applyAlignment="1">
      <alignment horizontal="left" vertical="center"/>
    </xf>
    <xf numFmtId="1" fontId="4" fillId="3" borderId="10" xfId="0" applyNumberFormat="1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left" vertical="center"/>
    </xf>
    <xf numFmtId="4" fontId="5" fillId="3" borderId="12" xfId="0" applyNumberFormat="1" applyFont="1" applyFill="1" applyBorder="1" applyAlignment="1">
      <alignment horizontal="left" vertical="center" wrapText="1"/>
    </xf>
    <xf numFmtId="4" fontId="5" fillId="3" borderId="13" xfId="0" applyNumberFormat="1" applyFont="1" applyFill="1" applyBorder="1" applyAlignment="1">
      <alignment horizontal="left" vertical="center" wrapText="1"/>
    </xf>
    <xf numFmtId="4" fontId="5" fillId="3" borderId="14" xfId="0" applyNumberFormat="1" applyFont="1" applyFill="1" applyBorder="1" applyAlignment="1">
      <alignment horizontal="left" vertical="center" wrapText="1"/>
    </xf>
    <xf numFmtId="4" fontId="5" fillId="3" borderId="1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" fontId="4" fillId="3" borderId="9" xfId="0" applyNumberFormat="1" applyFont="1" applyFill="1" applyBorder="1" applyAlignment="1">
      <alignment horizontal="left" vertical="center"/>
    </xf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4" fontId="3" fillId="2" borderId="14" xfId="0" applyNumberFormat="1" applyFont="1" applyFill="1" applyBorder="1"/>
    <xf numFmtId="1" fontId="3" fillId="0" borderId="23" xfId="0" applyNumberFormat="1" applyFont="1" applyBorder="1"/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horizontal="right" vertical="center"/>
    </xf>
    <xf numFmtId="1" fontId="3" fillId="0" borderId="24" xfId="0" applyNumberFormat="1" applyFont="1" applyBorder="1"/>
    <xf numFmtId="0" fontId="3" fillId="0" borderId="25" xfId="0" applyFont="1" applyBorder="1" applyAlignment="1"/>
    <xf numFmtId="0" fontId="3" fillId="0" borderId="25" xfId="0" applyFont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 applyBorder="1"/>
    <xf numFmtId="0" fontId="10" fillId="0" borderId="0" xfId="0" applyFont="1"/>
    <xf numFmtId="0" fontId="7" fillId="0" borderId="0" xfId="0" applyFont="1" applyBorder="1" applyAlignment="1">
      <alignment wrapText="1"/>
    </xf>
    <xf numFmtId="0" fontId="12" fillId="0" borderId="0" xfId="0" applyFont="1"/>
    <xf numFmtId="164" fontId="14" fillId="0" borderId="1" xfId="1" applyNumberFormat="1" applyFont="1" applyBorder="1" applyAlignment="1">
      <alignment horizontal="right"/>
    </xf>
    <xf numFmtId="0" fontId="11" fillId="0" borderId="0" xfId="0" applyFont="1"/>
    <xf numFmtId="4" fontId="12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4" fillId="0" borderId="1" xfId="0" applyFont="1" applyBorder="1"/>
    <xf numFmtId="0" fontId="14" fillId="0" borderId="0" xfId="0" applyFont="1"/>
    <xf numFmtId="0" fontId="12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2" borderId="28" xfId="0" applyFont="1" applyFill="1" applyBorder="1" applyAlignment="1">
      <alignment horizontal="right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" fontId="14" fillId="0" borderId="1" xfId="0" applyNumberFormat="1" applyFont="1" applyBorder="1" applyAlignment="1">
      <alignment wrapText="1"/>
    </xf>
    <xf numFmtId="4" fontId="12" fillId="0" borderId="2" xfId="0" applyNumberFormat="1" applyFont="1" applyBorder="1"/>
    <xf numFmtId="4" fontId="12" fillId="0" borderId="1" xfId="0" applyNumberFormat="1" applyFont="1" applyBorder="1"/>
    <xf numFmtId="4" fontId="11" fillId="0" borderId="1" xfId="0" applyNumberFormat="1" applyFont="1" applyBorder="1"/>
    <xf numFmtId="0" fontId="13" fillId="0" borderId="0" xfId="0" applyFont="1" applyAlignment="1">
      <alignment horizontal="right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8">
    <dxf>
      <font>
        <color rgb="FFFF0000"/>
      </font>
      <fill>
        <patternFill>
          <bgColor theme="4" tint="0.59996337778862885"/>
        </patternFill>
      </fill>
    </dxf>
    <dxf>
      <font>
        <color theme="4" tint="-0.24994659260841701"/>
      </font>
    </dxf>
    <dxf>
      <font>
        <color rgb="FFFF0000"/>
      </font>
    </dxf>
    <dxf>
      <font>
        <color rgb="FFFF0000"/>
      </font>
      <fill>
        <patternFill>
          <bgColor theme="4" tint="0.59996337778862885"/>
        </patternFill>
      </fill>
    </dxf>
    <dxf>
      <font>
        <color theme="4" tint="-0.24994659260841701"/>
      </font>
    </dxf>
    <dxf>
      <font>
        <color rgb="FFFF0000"/>
      </font>
    </dxf>
    <dxf>
      <font>
        <color rgb="FFFF0000"/>
      </font>
      <fill>
        <patternFill>
          <bgColor theme="4" tint="0.59996337778862885"/>
        </patternFill>
      </fill>
    </dxf>
    <dxf>
      <font>
        <color theme="4" tint="-0.24994659260841701"/>
      </font>
    </dxf>
    <dxf>
      <font>
        <color rgb="FFFF0000"/>
      </font>
    </dxf>
    <dxf>
      <font>
        <color rgb="FFFF0000"/>
      </font>
      <fill>
        <patternFill>
          <bgColor theme="4" tint="0.59996337778862885"/>
        </patternFill>
      </fill>
    </dxf>
    <dxf>
      <font>
        <color theme="4" tint="-0.24994659260841701"/>
      </font>
    </dxf>
    <dxf>
      <font>
        <color rgb="FFFF0000"/>
      </font>
    </dxf>
    <dxf>
      <font>
        <color rgb="FFFF0000"/>
      </font>
      <fill>
        <patternFill>
          <bgColor theme="4" tint="0.59996337778862885"/>
        </patternFill>
      </fill>
    </dxf>
    <dxf>
      <font>
        <color theme="4" tint="-0.24994659260841701"/>
      </font>
    </dxf>
    <dxf>
      <font>
        <color rgb="FFFF0000"/>
      </font>
    </dxf>
    <dxf>
      <font>
        <color rgb="FFFF0000"/>
      </font>
      <fill>
        <patternFill>
          <bgColor theme="4" tint="0.59996337778862885"/>
        </patternFill>
      </fill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4"/>
  <sheetViews>
    <sheetView workbookViewId="0">
      <pane ySplit="2" topLeftCell="A3" activePane="bottomLeft" state="frozen"/>
      <selection pane="bottomLeft" activeCell="H30" sqref="H30"/>
    </sheetView>
  </sheetViews>
  <sheetFormatPr defaultRowHeight="10.5" x14ac:dyDescent="0.15"/>
  <cols>
    <col min="1" max="1" width="5.28515625" style="20" customWidth="1"/>
    <col min="2" max="2" width="4.42578125" style="20" customWidth="1"/>
    <col min="3" max="3" width="58.85546875" style="20" customWidth="1"/>
    <col min="4" max="4" width="8.42578125" style="20" customWidth="1"/>
    <col min="5" max="5" width="9.140625" style="20" customWidth="1"/>
    <col min="6" max="15" width="9.28515625" style="20" bestFit="1" customWidth="1"/>
    <col min="16" max="16" width="11" style="20" bestFit="1" customWidth="1"/>
    <col min="17" max="16384" width="9.140625" style="20"/>
  </cols>
  <sheetData>
    <row r="1" spans="1:16" s="28" customFormat="1" ht="12.75" customHeight="1" thickBot="1" x14ac:dyDescent="0.2">
      <c r="A1" s="21" t="s">
        <v>2</v>
      </c>
      <c r="B1" s="29" t="s">
        <v>3</v>
      </c>
      <c r="C1" s="22"/>
      <c r="D1" s="23" t="s">
        <v>4</v>
      </c>
      <c r="E1" s="69" t="s">
        <v>5</v>
      </c>
      <c r="F1" s="71" t="s">
        <v>6</v>
      </c>
      <c r="G1" s="73" t="s">
        <v>7</v>
      </c>
      <c r="H1" s="24" t="s">
        <v>0</v>
      </c>
      <c r="I1" s="25"/>
      <c r="J1" s="24" t="s">
        <v>8</v>
      </c>
      <c r="K1" s="26"/>
      <c r="L1" s="27" t="s">
        <v>9</v>
      </c>
      <c r="M1" s="26"/>
      <c r="N1" s="73" t="s">
        <v>10</v>
      </c>
      <c r="O1" s="75" t="s">
        <v>11</v>
      </c>
      <c r="P1" s="67" t="s">
        <v>6</v>
      </c>
    </row>
    <row r="2" spans="1:16" ht="24.75" customHeight="1" thickBot="1" x14ac:dyDescent="0.2">
      <c r="A2" s="4"/>
      <c r="B2" s="5"/>
      <c r="C2" s="6"/>
      <c r="D2" s="7"/>
      <c r="E2" s="70"/>
      <c r="F2" s="72"/>
      <c r="G2" s="74"/>
      <c r="H2" s="8" t="s">
        <v>12</v>
      </c>
      <c r="I2" s="9" t="s">
        <v>13</v>
      </c>
      <c r="J2" s="8" t="s">
        <v>12</v>
      </c>
      <c r="K2" s="10" t="s">
        <v>13</v>
      </c>
      <c r="L2" s="11" t="s">
        <v>12</v>
      </c>
      <c r="M2" s="10" t="s">
        <v>13</v>
      </c>
      <c r="N2" s="74"/>
      <c r="O2" s="76"/>
      <c r="P2" s="68"/>
    </row>
    <row r="3" spans="1:16" x14ac:dyDescent="0.15">
      <c r="A3" s="16"/>
      <c r="B3" s="17"/>
      <c r="C3" s="18"/>
      <c r="D3" s="19"/>
      <c r="E3" s="12"/>
      <c r="F3" s="13"/>
      <c r="G3" s="14"/>
      <c r="H3" s="12"/>
      <c r="I3" s="14"/>
      <c r="J3" s="12"/>
      <c r="K3" s="15"/>
      <c r="L3" s="14"/>
      <c r="M3" s="15"/>
      <c r="N3" s="14"/>
      <c r="O3" s="13"/>
      <c r="P3" s="15"/>
    </row>
    <row r="4" spans="1:16" x14ac:dyDescent="0.15">
      <c r="A4" s="16"/>
      <c r="B4" s="17"/>
      <c r="C4" s="18"/>
      <c r="D4" s="19"/>
      <c r="E4" s="12"/>
      <c r="F4" s="13"/>
      <c r="G4" s="14"/>
      <c r="H4" s="12"/>
      <c r="I4" s="14"/>
      <c r="J4" s="12"/>
      <c r="K4" s="15"/>
      <c r="L4" s="14"/>
      <c r="M4" s="15"/>
      <c r="N4" s="14"/>
      <c r="O4" s="13"/>
      <c r="P4" s="15"/>
    </row>
    <row r="5" spans="1:16" x14ac:dyDescent="0.15">
      <c r="A5" s="16"/>
      <c r="B5" s="17"/>
      <c r="C5" s="18"/>
      <c r="D5" s="19"/>
      <c r="E5" s="12"/>
      <c r="F5" s="13"/>
      <c r="G5" s="14"/>
      <c r="H5" s="12"/>
      <c r="I5" s="14"/>
      <c r="J5" s="12"/>
      <c r="K5" s="15"/>
      <c r="L5" s="14"/>
      <c r="M5" s="15"/>
      <c r="N5" s="14"/>
      <c r="O5" s="13"/>
      <c r="P5" s="15"/>
    </row>
    <row r="6" spans="1:16" x14ac:dyDescent="0.15">
      <c r="A6" s="16"/>
      <c r="B6" s="17"/>
      <c r="C6" s="18"/>
      <c r="D6" s="19"/>
      <c r="E6" s="12" t="e">
        <f>SUMIF(ОЗ!#REF!,$A6,ОЗ!#REF!)</f>
        <v>#REF!</v>
      </c>
      <c r="F6" s="13" t="e">
        <f>E6-D6</f>
        <v>#REF!</v>
      </c>
      <c r="G6" s="14" t="e">
        <f>SUMIF(ОЗ!#REF!,$A6,ОЗ!$E:$E)</f>
        <v>#REF!</v>
      </c>
      <c r="H6" s="12" t="e">
        <f>SUMIFS(ОЗ!#REF!,ОЗ!#REF!,$A6,ОЗ!#REF!,$H$2)</f>
        <v>#REF!</v>
      </c>
      <c r="I6" s="14" t="e">
        <f>SUMIFS(ОЗ!$E:$E,ОЗ!#REF!,$A6,ОЗ!#REF!,$H$2)</f>
        <v>#REF!</v>
      </c>
      <c r="J6" s="12" t="e">
        <f>SUMIFS(ОЗ!#REF!,ОЗ!#REF!,$A6,ОЗ!#REF!,$J$2)</f>
        <v>#REF!</v>
      </c>
      <c r="K6" s="15" t="e">
        <f>SUMIFS(ОЗ!$E:$E,ОЗ!#REF!,$A6,ОЗ!#REF!,$J$2)</f>
        <v>#REF!</v>
      </c>
      <c r="L6" s="14" t="e">
        <f>SUMIFS(ОЗ!#REF!,ОЗ!#REF!,$A6,ОЗ!#REF!,"")</f>
        <v>#REF!</v>
      </c>
      <c r="M6" s="15" t="e">
        <f>SUMIFS(ОЗ!$E:$E,ОЗ!#REF!,$A6,ОЗ!#REF!,"")</f>
        <v>#REF!</v>
      </c>
      <c r="N6" s="14" t="e">
        <f>H6+J6+L6</f>
        <v>#REF!</v>
      </c>
      <c r="O6" s="13" t="e">
        <f>I6+K6+M6</f>
        <v>#REF!</v>
      </c>
      <c r="P6" s="15" t="e">
        <f>N6-D6</f>
        <v>#REF!</v>
      </c>
    </row>
    <row r="7" spans="1:16" x14ac:dyDescent="0.15">
      <c r="A7" s="16"/>
      <c r="B7" s="17"/>
      <c r="C7" s="18"/>
      <c r="D7" s="19"/>
      <c r="E7" s="12"/>
      <c r="F7" s="13"/>
      <c r="G7" s="14"/>
      <c r="H7" s="12"/>
      <c r="I7" s="14"/>
      <c r="J7" s="12"/>
      <c r="K7" s="15"/>
      <c r="L7" s="14"/>
      <c r="M7" s="15"/>
      <c r="N7" s="14"/>
      <c r="O7" s="13"/>
      <c r="P7" s="15"/>
    </row>
    <row r="8" spans="1:16" x14ac:dyDescent="0.15">
      <c r="A8" s="16"/>
      <c r="B8" s="17"/>
      <c r="C8" s="18"/>
      <c r="D8" s="19"/>
      <c r="E8" s="12"/>
      <c r="F8" s="13"/>
      <c r="G8" s="14"/>
      <c r="H8" s="12"/>
      <c r="I8" s="14"/>
      <c r="J8" s="12"/>
      <c r="K8" s="15"/>
      <c r="L8" s="14"/>
      <c r="M8" s="15"/>
      <c r="N8" s="14"/>
      <c r="O8" s="13"/>
      <c r="P8" s="15"/>
    </row>
    <row r="9" spans="1:16" x14ac:dyDescent="0.15">
      <c r="A9" s="16"/>
      <c r="B9" s="17"/>
      <c r="C9" s="18"/>
      <c r="D9" s="19"/>
      <c r="E9" s="12"/>
      <c r="F9" s="13"/>
      <c r="G9" s="14"/>
      <c r="H9" s="12"/>
      <c r="I9" s="14"/>
      <c r="J9" s="12"/>
      <c r="K9" s="15"/>
      <c r="L9" s="14"/>
      <c r="M9" s="15"/>
      <c r="N9" s="14"/>
      <c r="O9" s="13"/>
      <c r="P9" s="15"/>
    </row>
    <row r="10" spans="1:16" ht="9.75" customHeight="1" x14ac:dyDescent="0.15">
      <c r="A10" s="16"/>
      <c r="B10" s="17"/>
      <c r="C10" s="18"/>
      <c r="D10" s="19"/>
      <c r="E10" s="12"/>
      <c r="F10" s="13"/>
      <c r="G10" s="14"/>
      <c r="H10" s="12"/>
      <c r="I10" s="14"/>
      <c r="J10" s="12"/>
      <c r="K10" s="15"/>
      <c r="L10" s="14"/>
      <c r="M10" s="15"/>
      <c r="N10" s="14"/>
      <c r="O10" s="13"/>
      <c r="P10" s="15"/>
    </row>
    <row r="11" spans="1:16" ht="9.75" customHeight="1" x14ac:dyDescent="0.15">
      <c r="A11" s="16"/>
      <c r="B11" s="17"/>
      <c r="C11" s="18"/>
      <c r="D11" s="19"/>
      <c r="E11" s="12"/>
      <c r="F11" s="13"/>
      <c r="G11" s="14"/>
      <c r="H11" s="12"/>
      <c r="I11" s="14"/>
      <c r="J11" s="12"/>
      <c r="K11" s="15"/>
      <c r="L11" s="14"/>
      <c r="M11" s="15"/>
      <c r="N11" s="14"/>
      <c r="O11" s="13"/>
      <c r="P11" s="15"/>
    </row>
    <row r="12" spans="1:16" x14ac:dyDescent="0.15">
      <c r="A12" s="16"/>
      <c r="B12" s="17"/>
      <c r="C12" s="18"/>
      <c r="D12" s="19"/>
      <c r="E12" s="12"/>
      <c r="F12" s="13"/>
      <c r="G12" s="14"/>
      <c r="H12" s="12"/>
      <c r="I12" s="14"/>
      <c r="J12" s="12"/>
      <c r="K12" s="15"/>
      <c r="L12" s="14"/>
      <c r="M12" s="15"/>
      <c r="N12" s="14"/>
      <c r="O12" s="13"/>
      <c r="P12" s="15"/>
    </row>
    <row r="13" spans="1:16" x14ac:dyDescent="0.15">
      <c r="A13" s="16"/>
      <c r="B13" s="17"/>
      <c r="C13" s="18"/>
      <c r="D13" s="19"/>
      <c r="E13" s="12"/>
      <c r="F13" s="13"/>
      <c r="G13" s="14"/>
      <c r="H13" s="12"/>
      <c r="I13" s="14"/>
      <c r="J13" s="12"/>
      <c r="K13" s="15"/>
      <c r="L13" s="14"/>
      <c r="M13" s="15"/>
      <c r="N13" s="14"/>
      <c r="O13" s="13"/>
      <c r="P13" s="15"/>
    </row>
    <row r="14" spans="1:16" x14ac:dyDescent="0.15">
      <c r="A14" s="16"/>
      <c r="B14" s="17"/>
      <c r="C14" s="18"/>
      <c r="D14" s="19"/>
      <c r="E14" s="12"/>
      <c r="F14" s="13"/>
      <c r="G14" s="14"/>
      <c r="H14" s="12"/>
      <c r="I14" s="14"/>
      <c r="J14" s="12"/>
      <c r="K14" s="15"/>
      <c r="L14" s="14"/>
      <c r="M14" s="15"/>
      <c r="N14" s="14"/>
      <c r="O14" s="13"/>
      <c r="P14" s="15"/>
    </row>
    <row r="15" spans="1:16" x14ac:dyDescent="0.15">
      <c r="A15" s="16"/>
      <c r="B15" s="17"/>
      <c r="C15" s="18"/>
      <c r="D15" s="19"/>
      <c r="E15" s="12"/>
      <c r="F15" s="13"/>
      <c r="G15" s="14"/>
      <c r="H15" s="12"/>
      <c r="I15" s="14"/>
      <c r="J15" s="12"/>
      <c r="K15" s="15"/>
      <c r="L15" s="14"/>
      <c r="M15" s="15"/>
      <c r="N15" s="14"/>
      <c r="O15" s="13"/>
      <c r="P15" s="15"/>
    </row>
    <row r="16" spans="1:16" x14ac:dyDescent="0.15">
      <c r="A16" s="16"/>
      <c r="B16" s="17"/>
      <c r="C16" s="18"/>
      <c r="D16" s="19"/>
      <c r="E16" s="12"/>
      <c r="F16" s="13"/>
      <c r="G16" s="14"/>
      <c r="H16" s="12"/>
      <c r="I16" s="14"/>
      <c r="J16" s="12"/>
      <c r="K16" s="15"/>
      <c r="L16" s="14"/>
      <c r="M16" s="15"/>
      <c r="N16" s="14"/>
      <c r="O16" s="13"/>
      <c r="P16" s="15"/>
    </row>
    <row r="17" spans="1:16" x14ac:dyDescent="0.15">
      <c r="A17" s="16"/>
      <c r="B17" s="17"/>
      <c r="C17" s="18"/>
      <c r="D17" s="19"/>
      <c r="E17" s="12"/>
      <c r="F17" s="13"/>
      <c r="G17" s="14"/>
      <c r="H17" s="12"/>
      <c r="I17" s="14"/>
      <c r="J17" s="12"/>
      <c r="K17" s="15"/>
      <c r="L17" s="14"/>
      <c r="M17" s="15"/>
      <c r="N17" s="14"/>
      <c r="O17" s="13"/>
      <c r="P17" s="15"/>
    </row>
    <row r="18" spans="1:16" x14ac:dyDescent="0.15">
      <c r="A18" s="16"/>
      <c r="B18" s="17"/>
      <c r="C18" s="18"/>
      <c r="D18" s="19"/>
      <c r="E18" s="12"/>
      <c r="F18" s="13"/>
      <c r="G18" s="14"/>
      <c r="H18" s="12"/>
      <c r="I18" s="14"/>
      <c r="J18" s="12"/>
      <c r="K18" s="15"/>
      <c r="L18" s="14"/>
      <c r="M18" s="15"/>
      <c r="N18" s="14"/>
      <c r="O18" s="13"/>
      <c r="P18" s="15"/>
    </row>
    <row r="19" spans="1:16" x14ac:dyDescent="0.15">
      <c r="A19" s="16"/>
      <c r="B19" s="17"/>
      <c r="C19" s="18"/>
      <c r="D19" s="19"/>
      <c r="E19" s="12"/>
      <c r="F19" s="13"/>
      <c r="G19" s="14"/>
      <c r="H19" s="12"/>
      <c r="I19" s="14"/>
      <c r="J19" s="12"/>
      <c r="K19" s="15"/>
      <c r="L19" s="14"/>
      <c r="M19" s="15"/>
      <c r="N19" s="14"/>
      <c r="O19" s="13"/>
      <c r="P19" s="15"/>
    </row>
    <row r="20" spans="1:16" x14ac:dyDescent="0.15">
      <c r="A20" s="16"/>
      <c r="B20" s="17"/>
      <c r="C20" s="18"/>
      <c r="D20" s="19"/>
      <c r="E20" s="12"/>
      <c r="F20" s="13"/>
      <c r="G20" s="14"/>
      <c r="H20" s="12"/>
      <c r="I20" s="14"/>
      <c r="J20" s="12"/>
      <c r="K20" s="15"/>
      <c r="L20" s="14"/>
      <c r="M20" s="15"/>
      <c r="N20" s="14"/>
      <c r="O20" s="13"/>
      <c r="P20" s="15"/>
    </row>
    <row r="21" spans="1:16" x14ac:dyDescent="0.15">
      <c r="A21" s="16"/>
      <c r="B21" s="17"/>
      <c r="C21" s="18"/>
      <c r="D21" s="19"/>
      <c r="E21" s="12"/>
      <c r="F21" s="13"/>
      <c r="G21" s="14"/>
      <c r="H21" s="12"/>
      <c r="I21" s="14"/>
      <c r="J21" s="12"/>
      <c r="K21" s="15"/>
      <c r="L21" s="14"/>
      <c r="M21" s="15"/>
      <c r="N21" s="14"/>
      <c r="O21" s="13"/>
      <c r="P21" s="15"/>
    </row>
    <row r="22" spans="1:16" x14ac:dyDescent="0.15">
      <c r="A22" s="16"/>
      <c r="B22" s="17"/>
      <c r="C22" s="18"/>
      <c r="D22" s="19"/>
      <c r="E22" s="12"/>
      <c r="F22" s="13"/>
      <c r="G22" s="14"/>
      <c r="H22" s="12"/>
      <c r="I22" s="14"/>
      <c r="J22" s="12"/>
      <c r="K22" s="15"/>
      <c r="L22" s="14"/>
      <c r="M22" s="15"/>
      <c r="N22" s="14"/>
      <c r="O22" s="13"/>
      <c r="P22" s="15"/>
    </row>
    <row r="23" spans="1:16" x14ac:dyDescent="0.15">
      <c r="A23" s="16"/>
      <c r="B23" s="17"/>
      <c r="C23" s="18"/>
      <c r="D23" s="19"/>
      <c r="E23" s="12"/>
      <c r="F23" s="13"/>
      <c r="G23" s="14"/>
      <c r="H23" s="12"/>
      <c r="I23" s="14"/>
      <c r="J23" s="12"/>
      <c r="K23" s="15"/>
      <c r="L23" s="14"/>
      <c r="M23" s="15"/>
      <c r="N23" s="14"/>
      <c r="O23" s="13"/>
      <c r="P23" s="15"/>
    </row>
    <row r="24" spans="1:16" x14ac:dyDescent="0.15">
      <c r="A24" s="16"/>
      <c r="B24" s="17"/>
      <c r="C24" s="18"/>
      <c r="D24" s="19"/>
      <c r="E24" s="12"/>
      <c r="F24" s="13"/>
      <c r="G24" s="14"/>
      <c r="H24" s="12"/>
      <c r="I24" s="14"/>
      <c r="J24" s="12"/>
      <c r="K24" s="15"/>
      <c r="L24" s="14"/>
      <c r="M24" s="15"/>
      <c r="N24" s="14"/>
      <c r="O24" s="13"/>
      <c r="P24" s="15"/>
    </row>
    <row r="25" spans="1:16" x14ac:dyDescent="0.15">
      <c r="A25" s="16"/>
      <c r="B25" s="17"/>
      <c r="C25" s="18"/>
      <c r="D25" s="19"/>
      <c r="E25" s="12"/>
      <c r="F25" s="13"/>
      <c r="G25" s="14"/>
      <c r="H25" s="12"/>
      <c r="I25" s="14"/>
      <c r="J25" s="12"/>
      <c r="K25" s="15"/>
      <c r="L25" s="14"/>
      <c r="M25" s="15"/>
      <c r="N25" s="14"/>
      <c r="O25" s="13"/>
      <c r="P25" s="15"/>
    </row>
    <row r="26" spans="1:16" x14ac:dyDescent="0.15">
      <c r="A26" s="16"/>
      <c r="B26" s="17"/>
      <c r="C26" s="18"/>
      <c r="D26" s="19"/>
      <c r="E26" s="12"/>
      <c r="F26" s="13"/>
      <c r="G26" s="14"/>
      <c r="H26" s="12"/>
      <c r="I26" s="14"/>
      <c r="J26" s="12"/>
      <c r="K26" s="15"/>
      <c r="L26" s="14"/>
      <c r="M26" s="15"/>
      <c r="N26" s="14"/>
      <c r="O26" s="13"/>
      <c r="P26" s="15"/>
    </row>
    <row r="27" spans="1:16" x14ac:dyDescent="0.15">
      <c r="A27" s="16"/>
      <c r="B27" s="17"/>
      <c r="C27" s="18"/>
      <c r="D27" s="19"/>
      <c r="E27" s="12"/>
      <c r="F27" s="13"/>
      <c r="G27" s="14"/>
      <c r="H27" s="12"/>
      <c r="I27" s="14"/>
      <c r="J27" s="12"/>
      <c r="K27" s="15"/>
      <c r="L27" s="14"/>
      <c r="M27" s="15"/>
      <c r="N27" s="14"/>
      <c r="O27" s="13"/>
      <c r="P27" s="15"/>
    </row>
    <row r="28" spans="1:16" x14ac:dyDescent="0.15">
      <c r="A28" s="16"/>
      <c r="B28" s="17"/>
      <c r="C28" s="18"/>
      <c r="D28" s="19"/>
      <c r="E28" s="12"/>
      <c r="F28" s="13"/>
      <c r="G28" s="14"/>
      <c r="H28" s="12"/>
      <c r="I28" s="14"/>
      <c r="J28" s="12"/>
      <c r="K28" s="15"/>
      <c r="L28" s="14"/>
      <c r="M28" s="15"/>
      <c r="N28" s="14"/>
      <c r="O28" s="13"/>
      <c r="P28" s="15"/>
    </row>
    <row r="29" spans="1:16" x14ac:dyDescent="0.15">
      <c r="A29" s="16"/>
      <c r="B29" s="17"/>
      <c r="C29" s="18"/>
      <c r="D29" s="19"/>
      <c r="E29" s="12"/>
      <c r="F29" s="13"/>
      <c r="G29" s="14"/>
      <c r="H29" s="12"/>
      <c r="I29" s="14"/>
      <c r="J29" s="12"/>
      <c r="K29" s="15"/>
      <c r="L29" s="14"/>
      <c r="M29" s="15"/>
      <c r="N29" s="14"/>
      <c r="O29" s="13"/>
      <c r="P29" s="15"/>
    </row>
    <row r="30" spans="1:16" x14ac:dyDescent="0.15">
      <c r="A30" s="16"/>
      <c r="B30" s="17"/>
      <c r="C30" s="18"/>
      <c r="D30" s="19"/>
      <c r="E30" s="12"/>
      <c r="F30" s="13"/>
      <c r="G30" s="14"/>
      <c r="H30" s="12"/>
      <c r="I30" s="14"/>
      <c r="J30" s="12"/>
      <c r="K30" s="15"/>
      <c r="L30" s="14"/>
      <c r="M30" s="15"/>
      <c r="N30" s="14"/>
      <c r="O30" s="13"/>
      <c r="P30" s="15"/>
    </row>
    <row r="31" spans="1:16" x14ac:dyDescent="0.15">
      <c r="A31" s="16"/>
      <c r="B31" s="17"/>
      <c r="C31" s="18"/>
      <c r="D31" s="19"/>
      <c r="E31" s="12"/>
      <c r="F31" s="13"/>
      <c r="G31" s="14"/>
      <c r="H31" s="12"/>
      <c r="I31" s="14"/>
      <c r="J31" s="12"/>
      <c r="K31" s="15"/>
      <c r="L31" s="14"/>
      <c r="M31" s="15"/>
      <c r="N31" s="14"/>
      <c r="O31" s="13"/>
      <c r="P31" s="15"/>
    </row>
    <row r="32" spans="1:16" x14ac:dyDescent="0.15">
      <c r="A32" s="16"/>
      <c r="B32" s="17"/>
      <c r="C32" s="18"/>
      <c r="D32" s="19"/>
      <c r="E32" s="12"/>
      <c r="F32" s="13"/>
      <c r="G32" s="14"/>
      <c r="H32" s="12"/>
      <c r="I32" s="14"/>
      <c r="J32" s="12"/>
      <c r="K32" s="15"/>
      <c r="L32" s="14"/>
      <c r="M32" s="15"/>
      <c r="N32" s="14"/>
      <c r="O32" s="13"/>
      <c r="P32" s="15"/>
    </row>
    <row r="33" spans="1:16" x14ac:dyDescent="0.15">
      <c r="A33" s="16"/>
      <c r="B33" s="17"/>
      <c r="C33" s="18"/>
      <c r="D33" s="19"/>
      <c r="E33" s="12"/>
      <c r="F33" s="13"/>
      <c r="G33" s="14"/>
      <c r="H33" s="12"/>
      <c r="I33" s="14"/>
      <c r="J33" s="12"/>
      <c r="K33" s="15"/>
      <c r="L33" s="14"/>
      <c r="M33" s="15"/>
      <c r="N33" s="14"/>
      <c r="O33" s="13"/>
      <c r="P33" s="15"/>
    </row>
    <row r="34" spans="1:16" x14ac:dyDescent="0.15">
      <c r="A34" s="16"/>
      <c r="B34" s="17"/>
      <c r="C34" s="18"/>
      <c r="D34" s="19"/>
      <c r="E34" s="12"/>
      <c r="F34" s="13"/>
      <c r="G34" s="14"/>
      <c r="H34" s="12"/>
      <c r="I34" s="14"/>
      <c r="J34" s="12"/>
      <c r="K34" s="15"/>
      <c r="L34" s="14"/>
      <c r="M34" s="15"/>
      <c r="N34" s="14"/>
      <c r="O34" s="13"/>
      <c r="P34" s="15"/>
    </row>
    <row r="35" spans="1:16" x14ac:dyDescent="0.15">
      <c r="A35" s="16"/>
      <c r="B35" s="17"/>
      <c r="C35" s="18"/>
      <c r="D35" s="19"/>
      <c r="E35" s="12"/>
      <c r="F35" s="13"/>
      <c r="G35" s="14"/>
      <c r="H35" s="12"/>
      <c r="I35" s="14"/>
      <c r="J35" s="12"/>
      <c r="K35" s="15"/>
      <c r="L35" s="14"/>
      <c r="M35" s="15"/>
      <c r="N35" s="14"/>
      <c r="O35" s="13"/>
      <c r="P35" s="15"/>
    </row>
    <row r="36" spans="1:16" x14ac:dyDescent="0.15">
      <c r="A36" s="16"/>
      <c r="B36" s="17"/>
      <c r="C36" s="18"/>
      <c r="D36" s="19"/>
      <c r="E36" s="12"/>
      <c r="F36" s="13"/>
      <c r="G36" s="14"/>
      <c r="H36" s="12"/>
      <c r="I36" s="14"/>
      <c r="J36" s="12"/>
      <c r="K36" s="15"/>
      <c r="L36" s="14"/>
      <c r="M36" s="15"/>
      <c r="N36" s="14"/>
      <c r="O36" s="13"/>
      <c r="P36" s="15"/>
    </row>
    <row r="37" spans="1:16" x14ac:dyDescent="0.15">
      <c r="A37" s="16"/>
      <c r="B37" s="17"/>
      <c r="C37" s="18"/>
      <c r="D37" s="19"/>
      <c r="E37" s="12"/>
      <c r="F37" s="13"/>
      <c r="G37" s="14"/>
      <c r="H37" s="12"/>
      <c r="I37" s="14"/>
      <c r="J37" s="12"/>
      <c r="K37" s="15"/>
      <c r="L37" s="14"/>
      <c r="M37" s="15"/>
      <c r="N37" s="14"/>
      <c r="O37" s="13"/>
      <c r="P37" s="15"/>
    </row>
    <row r="38" spans="1:16" x14ac:dyDescent="0.15">
      <c r="A38" s="16"/>
      <c r="B38" s="17"/>
      <c r="C38" s="18"/>
      <c r="D38" s="19"/>
      <c r="E38" s="12"/>
      <c r="F38" s="13"/>
      <c r="G38" s="14"/>
      <c r="H38" s="12"/>
      <c r="I38" s="14"/>
      <c r="J38" s="12"/>
      <c r="K38" s="15"/>
      <c r="L38" s="14"/>
      <c r="M38" s="15"/>
      <c r="N38" s="14"/>
      <c r="O38" s="13"/>
      <c r="P38" s="15"/>
    </row>
    <row r="39" spans="1:16" x14ac:dyDescent="0.15">
      <c r="A39" s="16"/>
      <c r="B39" s="17"/>
      <c r="C39" s="18"/>
      <c r="D39" s="19"/>
      <c r="E39" s="12"/>
      <c r="F39" s="13"/>
      <c r="G39" s="14"/>
      <c r="H39" s="12"/>
      <c r="I39" s="14"/>
      <c r="J39" s="12"/>
      <c r="K39" s="15"/>
      <c r="L39" s="14"/>
      <c r="M39" s="15"/>
      <c r="N39" s="14"/>
      <c r="O39" s="13"/>
      <c r="P39" s="15"/>
    </row>
    <row r="40" spans="1:16" x14ac:dyDescent="0.15">
      <c r="A40" s="16"/>
      <c r="B40" s="17"/>
      <c r="C40" s="18"/>
      <c r="D40" s="19"/>
      <c r="E40" s="12"/>
      <c r="F40" s="13"/>
      <c r="G40" s="14"/>
      <c r="H40" s="12"/>
      <c r="I40" s="14"/>
      <c r="J40" s="12"/>
      <c r="K40" s="15"/>
      <c r="L40" s="14"/>
      <c r="M40" s="15"/>
      <c r="N40" s="14"/>
      <c r="O40" s="13"/>
      <c r="P40" s="15"/>
    </row>
    <row r="41" spans="1:16" x14ac:dyDescent="0.15">
      <c r="A41" s="16"/>
      <c r="B41" s="17"/>
      <c r="C41" s="18"/>
      <c r="D41" s="19"/>
      <c r="E41" s="12"/>
      <c r="F41" s="13"/>
      <c r="G41" s="14"/>
      <c r="H41" s="12"/>
      <c r="I41" s="14"/>
      <c r="J41" s="12"/>
      <c r="K41" s="15"/>
      <c r="L41" s="14"/>
      <c r="M41" s="15"/>
      <c r="N41" s="14"/>
      <c r="O41" s="13"/>
      <c r="P41" s="15"/>
    </row>
    <row r="42" spans="1:16" x14ac:dyDescent="0.15">
      <c r="A42" s="16"/>
      <c r="B42" s="17"/>
      <c r="C42" s="18"/>
      <c r="D42" s="19"/>
      <c r="E42" s="12"/>
      <c r="F42" s="13"/>
      <c r="G42" s="14"/>
      <c r="H42" s="12"/>
      <c r="I42" s="14"/>
      <c r="J42" s="12"/>
      <c r="K42" s="15"/>
      <c r="L42" s="14"/>
      <c r="M42" s="15"/>
      <c r="N42" s="14"/>
      <c r="O42" s="13"/>
      <c r="P42" s="15"/>
    </row>
    <row r="43" spans="1:16" x14ac:dyDescent="0.15">
      <c r="A43" s="16"/>
      <c r="B43" s="17"/>
      <c r="C43" s="18"/>
      <c r="D43" s="19"/>
      <c r="E43" s="12"/>
      <c r="F43" s="13"/>
      <c r="G43" s="14"/>
      <c r="H43" s="12"/>
      <c r="I43" s="14"/>
      <c r="J43" s="12"/>
      <c r="K43" s="15"/>
      <c r="L43" s="14"/>
      <c r="M43" s="15"/>
      <c r="N43" s="14"/>
      <c r="O43" s="13"/>
      <c r="P43" s="15"/>
    </row>
    <row r="44" spans="1:16" x14ac:dyDescent="0.15">
      <c r="A44" s="16"/>
      <c r="B44" s="17"/>
      <c r="C44" s="18"/>
      <c r="D44" s="19"/>
      <c r="E44" s="12"/>
      <c r="F44" s="13"/>
      <c r="G44" s="14"/>
      <c r="H44" s="12"/>
      <c r="I44" s="14"/>
      <c r="J44" s="12"/>
      <c r="K44" s="15"/>
      <c r="L44" s="14"/>
      <c r="M44" s="15"/>
      <c r="N44" s="14"/>
      <c r="O44" s="13"/>
      <c r="P44" s="15"/>
    </row>
    <row r="45" spans="1:16" x14ac:dyDescent="0.15">
      <c r="A45" s="16"/>
      <c r="B45" s="17"/>
      <c r="C45" s="18"/>
      <c r="D45" s="19"/>
      <c r="E45" s="12"/>
      <c r="F45" s="13"/>
      <c r="G45" s="14"/>
      <c r="H45" s="12"/>
      <c r="I45" s="14"/>
      <c r="J45" s="12"/>
      <c r="K45" s="15"/>
      <c r="L45" s="14"/>
      <c r="M45" s="15"/>
      <c r="N45" s="14"/>
      <c r="O45" s="13"/>
      <c r="P45" s="15"/>
    </row>
    <row r="46" spans="1:16" x14ac:dyDescent="0.15">
      <c r="A46" s="16"/>
      <c r="B46" s="17"/>
      <c r="C46" s="18"/>
      <c r="D46" s="19"/>
      <c r="E46" s="12"/>
      <c r="F46" s="13"/>
      <c r="G46" s="14"/>
      <c r="H46" s="12"/>
      <c r="I46" s="14"/>
      <c r="J46" s="12"/>
      <c r="K46" s="15"/>
      <c r="L46" s="14"/>
      <c r="M46" s="15"/>
      <c r="N46" s="14"/>
      <c r="O46" s="13"/>
      <c r="P46" s="15"/>
    </row>
    <row r="47" spans="1:16" x14ac:dyDescent="0.15">
      <c r="A47" s="16"/>
      <c r="B47" s="17"/>
      <c r="C47" s="18"/>
      <c r="D47" s="19"/>
      <c r="E47" s="12"/>
      <c r="F47" s="13"/>
      <c r="G47" s="14"/>
      <c r="H47" s="12"/>
      <c r="I47" s="14"/>
      <c r="J47" s="12"/>
      <c r="K47" s="15"/>
      <c r="L47" s="14"/>
      <c r="M47" s="15"/>
      <c r="N47" s="14"/>
      <c r="O47" s="13"/>
      <c r="P47" s="15"/>
    </row>
    <row r="48" spans="1:16" x14ac:dyDescent="0.15">
      <c r="A48" s="16"/>
      <c r="B48" s="17"/>
      <c r="C48" s="18"/>
      <c r="D48" s="19"/>
      <c r="E48" s="12"/>
      <c r="F48" s="13"/>
      <c r="G48" s="14"/>
      <c r="H48" s="12"/>
      <c r="I48" s="14"/>
      <c r="J48" s="12"/>
      <c r="K48" s="15"/>
      <c r="L48" s="14"/>
      <c r="M48" s="15"/>
      <c r="N48" s="14"/>
      <c r="O48" s="13"/>
      <c r="P48" s="15"/>
    </row>
    <row r="49" spans="1:16" x14ac:dyDescent="0.15">
      <c r="A49" s="16"/>
      <c r="B49" s="17"/>
      <c r="C49" s="18"/>
      <c r="D49" s="19"/>
      <c r="E49" s="12"/>
      <c r="F49" s="13"/>
      <c r="G49" s="14"/>
      <c r="H49" s="12"/>
      <c r="I49" s="14"/>
      <c r="J49" s="12"/>
      <c r="K49" s="15"/>
      <c r="L49" s="14"/>
      <c r="M49" s="15"/>
      <c r="N49" s="14"/>
      <c r="O49" s="13"/>
      <c r="P49" s="15"/>
    </row>
    <row r="50" spans="1:16" x14ac:dyDescent="0.15">
      <c r="A50" s="16"/>
      <c r="B50" s="17"/>
      <c r="C50" s="18"/>
      <c r="D50" s="19"/>
      <c r="E50" s="12"/>
      <c r="F50" s="13"/>
      <c r="G50" s="14"/>
      <c r="H50" s="12"/>
      <c r="I50" s="14"/>
      <c r="J50" s="12"/>
      <c r="K50" s="15"/>
      <c r="L50" s="14"/>
      <c r="M50" s="15"/>
      <c r="N50" s="14"/>
      <c r="O50" s="13"/>
      <c r="P50" s="15"/>
    </row>
    <row r="51" spans="1:16" x14ac:dyDescent="0.15">
      <c r="A51" s="16"/>
      <c r="B51" s="17"/>
      <c r="C51" s="18"/>
      <c r="D51" s="19"/>
      <c r="E51" s="12"/>
      <c r="F51" s="13"/>
      <c r="G51" s="14"/>
      <c r="H51" s="12"/>
      <c r="I51" s="14"/>
      <c r="J51" s="12"/>
      <c r="K51" s="15"/>
      <c r="L51" s="14"/>
      <c r="M51" s="15"/>
      <c r="N51" s="14"/>
      <c r="O51" s="13"/>
      <c r="P51" s="15"/>
    </row>
    <row r="52" spans="1:16" x14ac:dyDescent="0.15">
      <c r="A52" s="16"/>
      <c r="B52" s="17"/>
      <c r="C52" s="18"/>
      <c r="D52" s="19"/>
      <c r="E52" s="12"/>
      <c r="F52" s="13"/>
      <c r="G52" s="14"/>
      <c r="H52" s="12"/>
      <c r="I52" s="14"/>
      <c r="J52" s="12"/>
      <c r="K52" s="15"/>
      <c r="L52" s="14"/>
      <c r="M52" s="15"/>
      <c r="N52" s="14"/>
      <c r="O52" s="13"/>
      <c r="P52" s="15"/>
    </row>
    <row r="53" spans="1:16" x14ac:dyDescent="0.15">
      <c r="A53" s="16"/>
      <c r="B53" s="17"/>
      <c r="C53" s="18"/>
      <c r="D53" s="19"/>
      <c r="E53" s="12"/>
      <c r="F53" s="13"/>
      <c r="G53" s="14"/>
      <c r="H53" s="12"/>
      <c r="I53" s="14"/>
      <c r="J53" s="12"/>
      <c r="K53" s="15"/>
      <c r="L53" s="14"/>
      <c r="M53" s="15"/>
      <c r="N53" s="14"/>
      <c r="O53" s="13"/>
      <c r="P53" s="15"/>
    </row>
    <row r="54" spans="1:16" x14ac:dyDescent="0.15">
      <c r="A54" s="16"/>
      <c r="B54" s="17"/>
      <c r="C54" s="18"/>
      <c r="D54" s="19"/>
      <c r="E54" s="12"/>
      <c r="F54" s="13"/>
      <c r="G54" s="14"/>
      <c r="H54" s="12"/>
      <c r="I54" s="14"/>
      <c r="J54" s="12"/>
      <c r="K54" s="15"/>
      <c r="L54" s="14"/>
      <c r="M54" s="15"/>
      <c r="N54" s="14"/>
      <c r="O54" s="13"/>
      <c r="P54" s="15"/>
    </row>
    <row r="55" spans="1:16" x14ac:dyDescent="0.15">
      <c r="A55" s="16"/>
      <c r="B55" s="17"/>
      <c r="C55" s="18"/>
      <c r="D55" s="19"/>
      <c r="E55" s="12"/>
      <c r="F55" s="13"/>
      <c r="G55" s="14"/>
      <c r="H55" s="12"/>
      <c r="I55" s="14"/>
      <c r="J55" s="12"/>
      <c r="K55" s="15"/>
      <c r="L55" s="14"/>
      <c r="M55" s="15"/>
      <c r="N55" s="14"/>
      <c r="O55" s="13"/>
      <c r="P55" s="15"/>
    </row>
    <row r="56" spans="1:16" x14ac:dyDescent="0.15">
      <c r="A56" s="16"/>
      <c r="B56" s="17"/>
      <c r="C56" s="18"/>
      <c r="D56" s="19"/>
      <c r="E56" s="12"/>
      <c r="F56" s="13"/>
      <c r="G56" s="14"/>
      <c r="H56" s="12"/>
      <c r="I56" s="14"/>
      <c r="J56" s="12"/>
      <c r="K56" s="15"/>
      <c r="L56" s="14"/>
      <c r="M56" s="15"/>
      <c r="N56" s="14"/>
      <c r="O56" s="13"/>
      <c r="P56" s="15"/>
    </row>
    <row r="57" spans="1:16" x14ac:dyDescent="0.15">
      <c r="A57" s="16"/>
      <c r="B57" s="17"/>
      <c r="C57" s="18"/>
      <c r="D57" s="19"/>
      <c r="E57" s="12"/>
      <c r="F57" s="13"/>
      <c r="G57" s="14"/>
      <c r="H57" s="12"/>
      <c r="I57" s="14"/>
      <c r="J57" s="12"/>
      <c r="K57" s="15"/>
      <c r="L57" s="14"/>
      <c r="M57" s="15"/>
      <c r="N57" s="14"/>
      <c r="O57" s="13"/>
      <c r="P57" s="15"/>
    </row>
    <row r="58" spans="1:16" x14ac:dyDescent="0.15">
      <c r="A58" s="16"/>
      <c r="B58" s="17"/>
      <c r="C58" s="18"/>
      <c r="D58" s="19"/>
      <c r="E58" s="12"/>
      <c r="F58" s="13"/>
      <c r="G58" s="14"/>
      <c r="H58" s="12"/>
      <c r="I58" s="14"/>
      <c r="J58" s="12"/>
      <c r="K58" s="15"/>
      <c r="L58" s="14"/>
      <c r="M58" s="15"/>
      <c r="N58" s="14"/>
      <c r="O58" s="13"/>
      <c r="P58" s="15"/>
    </row>
    <row r="59" spans="1:16" x14ac:dyDescent="0.15">
      <c r="A59" s="16"/>
      <c r="B59" s="17"/>
      <c r="C59" s="18"/>
      <c r="D59" s="19"/>
      <c r="E59" s="12"/>
      <c r="F59" s="13"/>
      <c r="G59" s="14"/>
      <c r="H59" s="12"/>
      <c r="I59" s="14"/>
      <c r="J59" s="12"/>
      <c r="K59" s="15"/>
      <c r="L59" s="14"/>
      <c r="M59" s="15"/>
      <c r="N59" s="14"/>
      <c r="O59" s="13"/>
      <c r="P59" s="15"/>
    </row>
    <row r="60" spans="1:16" x14ac:dyDescent="0.15">
      <c r="A60" s="16"/>
      <c r="B60" s="17"/>
      <c r="C60" s="18"/>
      <c r="D60" s="19"/>
      <c r="E60" s="12"/>
      <c r="F60" s="13"/>
      <c r="G60" s="14"/>
      <c r="H60" s="12"/>
      <c r="I60" s="14"/>
      <c r="J60" s="12"/>
      <c r="K60" s="15"/>
      <c r="L60" s="14"/>
      <c r="M60" s="15"/>
      <c r="N60" s="14"/>
      <c r="O60" s="13"/>
      <c r="P60" s="15"/>
    </row>
    <row r="61" spans="1:16" x14ac:dyDescent="0.15">
      <c r="A61" s="16"/>
      <c r="B61" s="17"/>
      <c r="C61" s="18"/>
      <c r="D61" s="19"/>
      <c r="E61" s="12"/>
      <c r="F61" s="13"/>
      <c r="G61" s="14"/>
      <c r="H61" s="12"/>
      <c r="I61" s="14"/>
      <c r="J61" s="12"/>
      <c r="K61" s="15"/>
      <c r="L61" s="14"/>
      <c r="M61" s="15"/>
      <c r="N61" s="14"/>
      <c r="O61" s="13"/>
      <c r="P61" s="15"/>
    </row>
    <row r="62" spans="1:16" x14ac:dyDescent="0.15">
      <c r="A62" s="16"/>
      <c r="B62" s="17"/>
      <c r="C62" s="18"/>
      <c r="D62" s="19"/>
      <c r="E62" s="12"/>
      <c r="F62" s="13"/>
      <c r="G62" s="14"/>
      <c r="H62" s="12"/>
      <c r="I62" s="14"/>
      <c r="J62" s="12"/>
      <c r="K62" s="15"/>
      <c r="L62" s="14"/>
      <c r="M62" s="15"/>
      <c r="N62" s="14"/>
      <c r="O62" s="13"/>
      <c r="P62" s="15"/>
    </row>
    <row r="63" spans="1:16" x14ac:dyDescent="0.15">
      <c r="A63" s="16"/>
      <c r="B63" s="17"/>
      <c r="C63" s="18"/>
      <c r="D63" s="19"/>
      <c r="E63" s="12"/>
      <c r="F63" s="13"/>
      <c r="G63" s="14"/>
      <c r="H63" s="12"/>
      <c r="I63" s="14"/>
      <c r="J63" s="12"/>
      <c r="K63" s="15"/>
      <c r="L63" s="14"/>
      <c r="M63" s="15"/>
      <c r="N63" s="14"/>
      <c r="O63" s="13"/>
      <c r="P63" s="15"/>
    </row>
    <row r="64" spans="1:16" x14ac:dyDescent="0.15">
      <c r="A64" s="16"/>
      <c r="B64" s="17"/>
      <c r="C64" s="18"/>
      <c r="D64" s="19"/>
      <c r="E64" s="12"/>
      <c r="F64" s="13"/>
      <c r="G64" s="14"/>
      <c r="H64" s="12"/>
      <c r="I64" s="14"/>
      <c r="J64" s="12"/>
      <c r="K64" s="15"/>
      <c r="L64" s="14"/>
      <c r="M64" s="15"/>
      <c r="N64" s="14"/>
      <c r="O64" s="13"/>
      <c r="P64" s="15"/>
    </row>
    <row r="65" spans="1:16" x14ac:dyDescent="0.15">
      <c r="A65" s="16"/>
      <c r="B65" s="17"/>
      <c r="C65" s="18"/>
      <c r="D65" s="19"/>
      <c r="E65" s="12"/>
      <c r="F65" s="13"/>
      <c r="G65" s="14"/>
      <c r="H65" s="12"/>
      <c r="I65" s="14"/>
      <c r="J65" s="12"/>
      <c r="K65" s="15"/>
      <c r="L65" s="14"/>
      <c r="M65" s="15"/>
      <c r="N65" s="14"/>
      <c r="O65" s="13"/>
      <c r="P65" s="15"/>
    </row>
    <row r="66" spans="1:16" x14ac:dyDescent="0.15">
      <c r="A66" s="16"/>
      <c r="B66" s="17"/>
      <c r="C66" s="18"/>
      <c r="D66" s="19"/>
      <c r="E66" s="12"/>
      <c r="F66" s="13"/>
      <c r="G66" s="14"/>
      <c r="H66" s="12"/>
      <c r="I66" s="14"/>
      <c r="J66" s="12"/>
      <c r="K66" s="15"/>
      <c r="L66" s="14"/>
      <c r="M66" s="15"/>
      <c r="N66" s="14"/>
      <c r="O66" s="13"/>
      <c r="P66" s="15"/>
    </row>
    <row r="67" spans="1:16" x14ac:dyDescent="0.15">
      <c r="A67" s="16"/>
      <c r="B67" s="17"/>
      <c r="C67" s="18"/>
      <c r="D67" s="19"/>
      <c r="E67" s="12"/>
      <c r="F67" s="13"/>
      <c r="G67" s="14"/>
      <c r="H67" s="12"/>
      <c r="I67" s="14"/>
      <c r="J67" s="12"/>
      <c r="K67" s="15"/>
      <c r="L67" s="14"/>
      <c r="M67" s="15"/>
      <c r="N67" s="14"/>
      <c r="O67" s="13"/>
      <c r="P67" s="15"/>
    </row>
    <row r="68" spans="1:16" x14ac:dyDescent="0.15">
      <c r="A68" s="16"/>
      <c r="B68" s="17"/>
      <c r="C68" s="18"/>
      <c r="D68" s="19"/>
      <c r="E68" s="12"/>
      <c r="F68" s="13"/>
      <c r="G68" s="14"/>
      <c r="H68" s="12"/>
      <c r="I68" s="14"/>
      <c r="J68" s="12"/>
      <c r="K68" s="15"/>
      <c r="L68" s="14"/>
      <c r="M68" s="15"/>
      <c r="N68" s="14"/>
      <c r="O68" s="13"/>
      <c r="P68" s="15"/>
    </row>
    <row r="69" spans="1:16" x14ac:dyDescent="0.15">
      <c r="A69" s="16"/>
      <c r="B69" s="17"/>
      <c r="C69" s="18"/>
      <c r="D69" s="19"/>
      <c r="E69" s="12"/>
      <c r="F69" s="13"/>
      <c r="G69" s="14"/>
      <c r="H69" s="12"/>
      <c r="I69" s="14"/>
      <c r="J69" s="12"/>
      <c r="K69" s="15"/>
      <c r="L69" s="14"/>
      <c r="M69" s="15"/>
      <c r="N69" s="14"/>
      <c r="O69" s="13"/>
      <c r="P69" s="15"/>
    </row>
    <row r="70" spans="1:16" x14ac:dyDescent="0.15">
      <c r="A70" s="16"/>
      <c r="B70" s="17"/>
      <c r="C70" s="18"/>
      <c r="D70" s="19"/>
      <c r="E70" s="12"/>
      <c r="F70" s="13"/>
      <c r="G70" s="14"/>
      <c r="H70" s="12"/>
      <c r="I70" s="14"/>
      <c r="J70" s="12"/>
      <c r="K70" s="15"/>
      <c r="L70" s="14"/>
      <c r="M70" s="15"/>
      <c r="N70" s="14"/>
      <c r="O70" s="13"/>
      <c r="P70" s="15"/>
    </row>
    <row r="71" spans="1:16" x14ac:dyDescent="0.15">
      <c r="A71" s="16"/>
      <c r="B71" s="17"/>
      <c r="C71" s="18"/>
      <c r="D71" s="19"/>
      <c r="E71" s="12"/>
      <c r="F71" s="13"/>
      <c r="G71" s="14"/>
      <c r="H71" s="12"/>
      <c r="I71" s="14"/>
      <c r="J71" s="12"/>
      <c r="K71" s="15"/>
      <c r="L71" s="14"/>
      <c r="M71" s="15"/>
      <c r="N71" s="14"/>
      <c r="O71" s="13"/>
      <c r="P71" s="15"/>
    </row>
    <row r="72" spans="1:16" x14ac:dyDescent="0.15">
      <c r="A72" s="16"/>
      <c r="B72" s="17"/>
      <c r="C72" s="18"/>
      <c r="D72" s="19"/>
      <c r="E72" s="12"/>
      <c r="F72" s="13"/>
      <c r="G72" s="14"/>
      <c r="H72" s="12"/>
      <c r="I72" s="14"/>
      <c r="J72" s="12"/>
      <c r="K72" s="15"/>
      <c r="L72" s="14"/>
      <c r="M72" s="15"/>
      <c r="N72" s="14"/>
      <c r="O72" s="13"/>
      <c r="P72" s="15"/>
    </row>
    <row r="73" spans="1:16" x14ac:dyDescent="0.15">
      <c r="A73" s="16"/>
      <c r="B73" s="17"/>
      <c r="C73" s="18"/>
      <c r="D73" s="19"/>
      <c r="E73" s="12"/>
      <c r="F73" s="13"/>
      <c r="G73" s="14"/>
      <c r="H73" s="12"/>
      <c r="I73" s="14"/>
      <c r="J73" s="12"/>
      <c r="K73" s="15"/>
      <c r="L73" s="14"/>
      <c r="M73" s="15"/>
      <c r="N73" s="14"/>
      <c r="O73" s="13"/>
      <c r="P73" s="15"/>
    </row>
    <row r="74" spans="1:16" x14ac:dyDescent="0.15">
      <c r="A74" s="16"/>
      <c r="B74" s="17"/>
      <c r="C74" s="18"/>
      <c r="D74" s="19"/>
      <c r="E74" s="12"/>
      <c r="F74" s="13"/>
      <c r="G74" s="14"/>
      <c r="H74" s="12"/>
      <c r="I74" s="14"/>
      <c r="J74" s="12"/>
      <c r="K74" s="15"/>
      <c r="L74" s="14"/>
      <c r="M74" s="15"/>
      <c r="N74" s="14"/>
      <c r="O74" s="13"/>
      <c r="P74" s="15"/>
    </row>
    <row r="75" spans="1:16" x14ac:dyDescent="0.15">
      <c r="A75" s="16"/>
      <c r="B75" s="17"/>
      <c r="C75" s="18"/>
      <c r="D75" s="19"/>
      <c r="E75" s="12"/>
      <c r="F75" s="13"/>
      <c r="G75" s="14"/>
      <c r="H75" s="12"/>
      <c r="I75" s="14"/>
      <c r="J75" s="12"/>
      <c r="K75" s="15"/>
      <c r="L75" s="14"/>
      <c r="M75" s="15"/>
      <c r="N75" s="14"/>
      <c r="O75" s="13"/>
      <c r="P75" s="15"/>
    </row>
    <row r="76" spans="1:16" x14ac:dyDescent="0.15">
      <c r="A76" s="16"/>
      <c r="B76" s="17"/>
      <c r="C76" s="18"/>
      <c r="D76" s="19"/>
      <c r="E76" s="12"/>
      <c r="F76" s="13"/>
      <c r="G76" s="14"/>
      <c r="H76" s="12"/>
      <c r="I76" s="14"/>
      <c r="J76" s="12"/>
      <c r="K76" s="15"/>
      <c r="L76" s="14"/>
      <c r="M76" s="15"/>
      <c r="N76" s="14"/>
      <c r="O76" s="13"/>
      <c r="P76" s="15"/>
    </row>
    <row r="77" spans="1:16" x14ac:dyDescent="0.15">
      <c r="A77" s="16"/>
      <c r="B77" s="17"/>
      <c r="C77" s="18"/>
      <c r="D77" s="19"/>
      <c r="E77" s="12"/>
      <c r="F77" s="13"/>
      <c r="G77" s="14"/>
      <c r="H77" s="12"/>
      <c r="I77" s="14"/>
      <c r="J77" s="12"/>
      <c r="K77" s="15"/>
      <c r="L77" s="14"/>
      <c r="M77" s="15"/>
      <c r="N77" s="14"/>
      <c r="O77" s="13"/>
      <c r="P77" s="15"/>
    </row>
    <row r="78" spans="1:16" x14ac:dyDescent="0.15">
      <c r="A78" s="16"/>
      <c r="B78" s="17"/>
      <c r="C78" s="18"/>
      <c r="D78" s="19"/>
      <c r="E78" s="12"/>
      <c r="F78" s="13"/>
      <c r="G78" s="14"/>
      <c r="H78" s="12"/>
      <c r="I78" s="14"/>
      <c r="J78" s="12"/>
      <c r="K78" s="15"/>
      <c r="L78" s="14"/>
      <c r="M78" s="15"/>
      <c r="N78" s="14"/>
      <c r="O78" s="13"/>
      <c r="P78" s="15"/>
    </row>
    <row r="79" spans="1:16" x14ac:dyDescent="0.15">
      <c r="A79" s="16"/>
      <c r="B79" s="17"/>
      <c r="C79" s="18"/>
      <c r="D79" s="19"/>
      <c r="E79" s="12"/>
      <c r="F79" s="13"/>
      <c r="G79" s="14"/>
      <c r="H79" s="12"/>
      <c r="I79" s="14"/>
      <c r="J79" s="12"/>
      <c r="K79" s="15"/>
      <c r="L79" s="14"/>
      <c r="M79" s="15"/>
      <c r="N79" s="14"/>
      <c r="O79" s="13"/>
      <c r="P79" s="15"/>
    </row>
    <row r="80" spans="1:16" x14ac:dyDescent="0.15">
      <c r="A80" s="16"/>
      <c r="B80" s="17"/>
      <c r="C80" s="18"/>
      <c r="D80" s="19"/>
      <c r="E80" s="12"/>
      <c r="F80" s="13"/>
      <c r="G80" s="14"/>
      <c r="H80" s="12"/>
      <c r="I80" s="14"/>
      <c r="J80" s="12"/>
      <c r="K80" s="15"/>
      <c r="L80" s="14"/>
      <c r="M80" s="15"/>
      <c r="N80" s="14"/>
      <c r="O80" s="13"/>
      <c r="P80" s="15"/>
    </row>
    <row r="81" spans="1:16" x14ac:dyDescent="0.15">
      <c r="A81" s="16"/>
      <c r="B81" s="17"/>
      <c r="C81" s="18"/>
      <c r="D81" s="19"/>
      <c r="E81" s="12"/>
      <c r="F81" s="13"/>
      <c r="G81" s="14"/>
      <c r="H81" s="12"/>
      <c r="I81" s="14"/>
      <c r="J81" s="12"/>
      <c r="K81" s="15"/>
      <c r="L81" s="14"/>
      <c r="M81" s="15"/>
      <c r="N81" s="14"/>
      <c r="O81" s="13"/>
      <c r="P81" s="15"/>
    </row>
    <row r="82" spans="1:16" x14ac:dyDescent="0.15">
      <c r="A82" s="16"/>
      <c r="B82" s="17"/>
      <c r="C82" s="18"/>
      <c r="D82" s="19"/>
      <c r="E82" s="12"/>
      <c r="F82" s="13"/>
      <c r="G82" s="14"/>
      <c r="H82" s="12"/>
      <c r="I82" s="14"/>
      <c r="J82" s="12"/>
      <c r="K82" s="15"/>
      <c r="L82" s="14"/>
      <c r="M82" s="15"/>
      <c r="N82" s="14"/>
      <c r="O82" s="13"/>
      <c r="P82" s="15"/>
    </row>
    <row r="83" spans="1:16" x14ac:dyDescent="0.15">
      <c r="A83" s="16"/>
      <c r="B83" s="17"/>
      <c r="C83" s="18"/>
      <c r="D83" s="19"/>
      <c r="E83" s="12"/>
      <c r="F83" s="13"/>
      <c r="G83" s="14"/>
      <c r="H83" s="12"/>
      <c r="I83" s="14"/>
      <c r="J83" s="12"/>
      <c r="K83" s="15"/>
      <c r="L83" s="14"/>
      <c r="M83" s="15"/>
      <c r="N83" s="14"/>
      <c r="O83" s="13"/>
      <c r="P83" s="15"/>
    </row>
    <row r="84" spans="1:16" x14ac:dyDescent="0.15">
      <c r="A84" s="16"/>
      <c r="B84" s="17"/>
      <c r="C84" s="18"/>
      <c r="D84" s="19"/>
      <c r="E84" s="12"/>
      <c r="F84" s="13"/>
      <c r="G84" s="14"/>
      <c r="H84" s="12"/>
      <c r="I84" s="14"/>
      <c r="J84" s="12"/>
      <c r="K84" s="15"/>
      <c r="L84" s="14"/>
      <c r="M84" s="15"/>
      <c r="N84" s="14"/>
      <c r="O84" s="13"/>
      <c r="P84" s="15"/>
    </row>
    <row r="85" spans="1:16" x14ac:dyDescent="0.15">
      <c r="A85" s="16"/>
      <c r="B85" s="17"/>
      <c r="C85" s="18"/>
      <c r="D85" s="19"/>
      <c r="E85" s="12"/>
      <c r="F85" s="13"/>
      <c r="G85" s="14"/>
      <c r="H85" s="12"/>
      <c r="I85" s="14"/>
      <c r="J85" s="12"/>
      <c r="K85" s="15"/>
      <c r="L85" s="14"/>
      <c r="M85" s="15"/>
      <c r="N85" s="14"/>
      <c r="O85" s="13"/>
      <c r="P85" s="15"/>
    </row>
    <row r="86" spans="1:16" x14ac:dyDescent="0.15">
      <c r="A86" s="16"/>
      <c r="B86" s="17"/>
      <c r="C86" s="18"/>
      <c r="D86" s="19"/>
      <c r="E86" s="12"/>
      <c r="F86" s="13"/>
      <c r="G86" s="14"/>
      <c r="H86" s="12"/>
      <c r="I86" s="14"/>
      <c r="J86" s="12"/>
      <c r="K86" s="15"/>
      <c r="L86" s="14"/>
      <c r="M86" s="15"/>
      <c r="N86" s="14"/>
      <c r="O86" s="13"/>
      <c r="P86" s="15"/>
    </row>
    <row r="87" spans="1:16" x14ac:dyDescent="0.15">
      <c r="A87" s="16"/>
      <c r="B87" s="17"/>
      <c r="C87" s="18"/>
      <c r="D87" s="19"/>
      <c r="E87" s="12"/>
      <c r="F87" s="13"/>
      <c r="G87" s="14"/>
      <c r="H87" s="12"/>
      <c r="I87" s="14"/>
      <c r="J87" s="12"/>
      <c r="K87" s="15"/>
      <c r="L87" s="14"/>
      <c r="M87" s="15"/>
      <c r="N87" s="14"/>
      <c r="O87" s="13"/>
      <c r="P87" s="15"/>
    </row>
    <row r="88" spans="1:16" x14ac:dyDescent="0.15">
      <c r="A88" s="16"/>
      <c r="B88" s="17"/>
      <c r="C88" s="18"/>
      <c r="D88" s="19"/>
      <c r="E88" s="12"/>
      <c r="F88" s="13"/>
      <c r="G88" s="14"/>
      <c r="H88" s="12"/>
      <c r="I88" s="14"/>
      <c r="J88" s="12"/>
      <c r="K88" s="15"/>
      <c r="L88" s="14"/>
      <c r="M88" s="15"/>
      <c r="N88" s="14"/>
      <c r="O88" s="13"/>
      <c r="P88" s="15"/>
    </row>
    <row r="89" spans="1:16" x14ac:dyDescent="0.15">
      <c r="A89" s="16"/>
      <c r="B89" s="17"/>
      <c r="C89" s="18"/>
      <c r="D89" s="19"/>
      <c r="E89" s="12"/>
      <c r="F89" s="13"/>
      <c r="G89" s="14"/>
      <c r="H89" s="12"/>
      <c r="I89" s="14"/>
      <c r="J89" s="12"/>
      <c r="K89" s="15"/>
      <c r="L89" s="14"/>
      <c r="M89" s="15"/>
      <c r="N89" s="14"/>
      <c r="O89" s="13"/>
      <c r="P89" s="15"/>
    </row>
    <row r="90" spans="1:16" x14ac:dyDescent="0.15">
      <c r="A90" s="16"/>
      <c r="B90" s="17"/>
      <c r="C90" s="18"/>
      <c r="D90" s="19"/>
      <c r="E90" s="12"/>
      <c r="F90" s="13"/>
      <c r="G90" s="14"/>
      <c r="H90" s="12"/>
      <c r="I90" s="14"/>
      <c r="J90" s="12"/>
      <c r="K90" s="15"/>
      <c r="L90" s="14"/>
      <c r="M90" s="15"/>
      <c r="N90" s="14"/>
      <c r="O90" s="13"/>
      <c r="P90" s="15"/>
    </row>
    <row r="91" spans="1:16" x14ac:dyDescent="0.15">
      <c r="A91" s="16"/>
      <c r="B91" s="17"/>
      <c r="C91" s="18"/>
      <c r="D91" s="19"/>
      <c r="E91" s="12"/>
      <c r="F91" s="13"/>
      <c r="G91" s="14"/>
      <c r="H91" s="12"/>
      <c r="I91" s="14"/>
      <c r="J91" s="12"/>
      <c r="K91" s="15"/>
      <c r="L91" s="14"/>
      <c r="M91" s="15"/>
      <c r="N91" s="14"/>
      <c r="O91" s="13"/>
      <c r="P91" s="15"/>
    </row>
    <row r="92" spans="1:16" x14ac:dyDescent="0.15">
      <c r="A92" s="16"/>
      <c r="B92" s="17"/>
      <c r="C92" s="18"/>
      <c r="D92" s="19"/>
      <c r="E92" s="12"/>
      <c r="F92" s="13"/>
      <c r="G92" s="14"/>
      <c r="H92" s="12"/>
      <c r="I92" s="14"/>
      <c r="J92" s="12"/>
      <c r="K92" s="15"/>
      <c r="L92" s="14"/>
      <c r="M92" s="15"/>
      <c r="N92" s="14"/>
      <c r="O92" s="13"/>
      <c r="P92" s="15"/>
    </row>
    <row r="93" spans="1:16" x14ac:dyDescent="0.15">
      <c r="A93" s="16"/>
      <c r="B93" s="17"/>
      <c r="C93" s="18"/>
      <c r="D93" s="19"/>
      <c r="E93" s="12"/>
      <c r="F93" s="13"/>
      <c r="G93" s="14"/>
      <c r="H93" s="12"/>
      <c r="I93" s="14"/>
      <c r="J93" s="12"/>
      <c r="K93" s="15"/>
      <c r="L93" s="14"/>
      <c r="M93" s="15"/>
      <c r="N93" s="14"/>
      <c r="O93" s="13"/>
      <c r="P93" s="15"/>
    </row>
    <row r="94" spans="1:16" x14ac:dyDescent="0.15">
      <c r="A94" s="16"/>
      <c r="B94" s="17"/>
      <c r="C94" s="18"/>
      <c r="D94" s="19"/>
      <c r="E94" s="12"/>
      <c r="F94" s="13"/>
      <c r="G94" s="14"/>
      <c r="H94" s="12"/>
      <c r="I94" s="14"/>
      <c r="J94" s="12"/>
      <c r="K94" s="15"/>
      <c r="L94" s="14"/>
      <c r="M94" s="15"/>
      <c r="N94" s="14"/>
      <c r="O94" s="13"/>
      <c r="P94" s="15"/>
    </row>
    <row r="95" spans="1:16" x14ac:dyDescent="0.15">
      <c r="A95" s="16"/>
      <c r="B95" s="17"/>
      <c r="C95" s="18"/>
      <c r="D95" s="19"/>
      <c r="E95" s="12"/>
      <c r="F95" s="13"/>
      <c r="G95" s="14"/>
      <c r="H95" s="12"/>
      <c r="I95" s="14"/>
      <c r="J95" s="12"/>
      <c r="K95" s="15"/>
      <c r="L95" s="14"/>
      <c r="M95" s="15"/>
      <c r="N95" s="14"/>
      <c r="O95" s="13"/>
      <c r="P95" s="15"/>
    </row>
    <row r="96" spans="1:16" x14ac:dyDescent="0.15">
      <c r="A96" s="16"/>
      <c r="B96" s="17"/>
      <c r="C96" s="18"/>
      <c r="D96" s="19"/>
      <c r="E96" s="12"/>
      <c r="F96" s="13"/>
      <c r="G96" s="14"/>
      <c r="H96" s="12"/>
      <c r="I96" s="14"/>
      <c r="J96" s="12"/>
      <c r="K96" s="15"/>
      <c r="L96" s="14"/>
      <c r="M96" s="15"/>
      <c r="N96" s="14"/>
      <c r="O96" s="13"/>
      <c r="P96" s="15"/>
    </row>
    <row r="97" spans="1:16" x14ac:dyDescent="0.15">
      <c r="A97" s="16"/>
      <c r="B97" s="17"/>
      <c r="C97" s="18"/>
      <c r="D97" s="19"/>
      <c r="E97" s="12"/>
      <c r="F97" s="13"/>
      <c r="G97" s="14"/>
      <c r="H97" s="12"/>
      <c r="I97" s="14"/>
      <c r="J97" s="12"/>
      <c r="K97" s="15"/>
      <c r="L97" s="14"/>
      <c r="M97" s="15"/>
      <c r="N97" s="14"/>
      <c r="O97" s="13"/>
      <c r="P97" s="15"/>
    </row>
    <row r="98" spans="1:16" x14ac:dyDescent="0.15">
      <c r="A98" s="16"/>
      <c r="B98" s="17"/>
      <c r="C98" s="18"/>
      <c r="D98" s="19"/>
      <c r="E98" s="12"/>
      <c r="F98" s="13"/>
      <c r="G98" s="14"/>
      <c r="H98" s="12"/>
      <c r="I98" s="14"/>
      <c r="J98" s="12"/>
      <c r="K98" s="15"/>
      <c r="L98" s="14"/>
      <c r="M98" s="15"/>
      <c r="N98" s="14"/>
      <c r="O98" s="13"/>
      <c r="P98" s="15"/>
    </row>
    <row r="99" spans="1:16" x14ac:dyDescent="0.15">
      <c r="A99" s="16"/>
      <c r="B99" s="17"/>
      <c r="C99" s="18"/>
      <c r="D99" s="19"/>
      <c r="E99" s="12"/>
      <c r="F99" s="13"/>
      <c r="G99" s="14"/>
      <c r="H99" s="12"/>
      <c r="I99" s="14"/>
      <c r="J99" s="12"/>
      <c r="K99" s="15"/>
      <c r="L99" s="14"/>
      <c r="M99" s="15"/>
      <c r="N99" s="14"/>
      <c r="O99" s="13"/>
      <c r="P99" s="15"/>
    </row>
    <row r="100" spans="1:16" x14ac:dyDescent="0.15">
      <c r="A100" s="16"/>
      <c r="B100" s="17"/>
      <c r="C100" s="18"/>
      <c r="D100" s="19"/>
      <c r="E100" s="12"/>
      <c r="F100" s="13"/>
      <c r="G100" s="14"/>
      <c r="H100" s="12"/>
      <c r="I100" s="14"/>
      <c r="J100" s="12"/>
      <c r="K100" s="15"/>
      <c r="L100" s="14"/>
      <c r="M100" s="15"/>
      <c r="N100" s="14"/>
      <c r="O100" s="13"/>
      <c r="P100" s="15"/>
    </row>
    <row r="101" spans="1:16" x14ac:dyDescent="0.15">
      <c r="A101" s="16"/>
      <c r="B101" s="17"/>
      <c r="C101" s="18"/>
      <c r="D101" s="19"/>
      <c r="E101" s="12"/>
      <c r="F101" s="13"/>
      <c r="G101" s="14"/>
      <c r="H101" s="12"/>
      <c r="I101" s="14"/>
      <c r="J101" s="12"/>
      <c r="K101" s="15"/>
      <c r="L101" s="14"/>
      <c r="M101" s="15"/>
      <c r="N101" s="14"/>
      <c r="O101" s="13"/>
      <c r="P101" s="15"/>
    </row>
    <row r="102" spans="1:16" x14ac:dyDescent="0.15">
      <c r="A102" s="16"/>
      <c r="B102" s="17"/>
      <c r="C102" s="18"/>
      <c r="D102" s="19"/>
      <c r="E102" s="12"/>
      <c r="F102" s="13"/>
      <c r="G102" s="14"/>
      <c r="H102" s="12"/>
      <c r="I102" s="14"/>
      <c r="J102" s="12"/>
      <c r="K102" s="15"/>
      <c r="L102" s="14"/>
      <c r="M102" s="15"/>
      <c r="N102" s="14"/>
      <c r="O102" s="13"/>
      <c r="P102" s="15"/>
    </row>
    <row r="103" spans="1:16" ht="11.25" thickBot="1" x14ac:dyDescent="0.2">
      <c r="A103" s="33"/>
      <c r="B103" s="34"/>
      <c r="C103" s="35"/>
      <c r="D103" s="36"/>
      <c r="E103" s="12"/>
      <c r="F103" s="13"/>
      <c r="G103" s="14"/>
      <c r="H103" s="12"/>
      <c r="I103" s="14"/>
      <c r="J103" s="12"/>
      <c r="K103" s="15"/>
      <c r="L103" s="14"/>
      <c r="M103" s="15"/>
      <c r="N103" s="14"/>
      <c r="O103" s="13"/>
      <c r="P103" s="15"/>
    </row>
    <row r="104" spans="1:16" ht="11.25" thickBot="1" x14ac:dyDescent="0.2">
      <c r="A104" s="37"/>
      <c r="B104" s="38"/>
      <c r="C104" s="39"/>
      <c r="D104" s="40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</row>
  </sheetData>
  <mergeCells count="6">
    <mergeCell ref="P1:P2"/>
    <mergeCell ref="E1:E2"/>
    <mergeCell ref="F1:F2"/>
    <mergeCell ref="G1:G2"/>
    <mergeCell ref="N1:N2"/>
    <mergeCell ref="O1:O2"/>
  </mergeCells>
  <conditionalFormatting sqref="E3:F11">
    <cfRule type="expression" dxfId="17" priority="24">
      <formula>$F3&lt;&gt;0</formula>
    </cfRule>
  </conditionalFormatting>
  <conditionalFormatting sqref="H3:O11">
    <cfRule type="expression" dxfId="16" priority="23">
      <formula>$J3&gt;0</formula>
    </cfRule>
  </conditionalFormatting>
  <conditionalFormatting sqref="P3:P11">
    <cfRule type="expression" dxfId="15" priority="22">
      <formula>$P3&lt;&gt;0</formula>
    </cfRule>
  </conditionalFormatting>
  <conditionalFormatting sqref="E10:F10">
    <cfRule type="expression" dxfId="14" priority="21">
      <formula>$F10&lt;&gt;0</formula>
    </cfRule>
  </conditionalFormatting>
  <conditionalFormatting sqref="H10:O10">
    <cfRule type="expression" dxfId="13" priority="20">
      <formula>$J10&gt;0</formula>
    </cfRule>
  </conditionalFormatting>
  <conditionalFormatting sqref="P10">
    <cfRule type="expression" dxfId="12" priority="19">
      <formula>$P10&lt;&gt;0</formula>
    </cfRule>
  </conditionalFormatting>
  <conditionalFormatting sqref="E11:F11">
    <cfRule type="expression" dxfId="11" priority="18">
      <formula>$F11&lt;&gt;0</formula>
    </cfRule>
  </conditionalFormatting>
  <conditionalFormatting sqref="H11:O11">
    <cfRule type="expression" dxfId="10" priority="17">
      <formula>$J11&gt;0</formula>
    </cfRule>
  </conditionalFormatting>
  <conditionalFormatting sqref="P11">
    <cfRule type="expression" dxfId="9" priority="16">
      <formula>$P11&lt;&gt;0</formula>
    </cfRule>
  </conditionalFormatting>
  <conditionalFormatting sqref="E6:F6">
    <cfRule type="expression" dxfId="8" priority="15">
      <formula>$F6&lt;&gt;0</formula>
    </cfRule>
  </conditionalFormatting>
  <conditionalFormatting sqref="H6:O6">
    <cfRule type="expression" dxfId="7" priority="14">
      <formula>$J6&gt;0</formula>
    </cfRule>
  </conditionalFormatting>
  <conditionalFormatting sqref="P6">
    <cfRule type="expression" dxfId="6" priority="13">
      <formula>$P6&lt;&gt;0</formula>
    </cfRule>
  </conditionalFormatting>
  <conditionalFormatting sqref="E9:F9">
    <cfRule type="expression" dxfId="5" priority="9">
      <formula>$F9&lt;&gt;0</formula>
    </cfRule>
  </conditionalFormatting>
  <conditionalFormatting sqref="H9:O9">
    <cfRule type="expression" dxfId="4" priority="8">
      <formula>$J9&gt;0</formula>
    </cfRule>
  </conditionalFormatting>
  <conditionalFormatting sqref="P9">
    <cfRule type="expression" dxfId="3" priority="7">
      <formula>$P9&lt;&gt;0</formula>
    </cfRule>
  </conditionalFormatting>
  <conditionalFormatting sqref="E12:F104">
    <cfRule type="expression" dxfId="2" priority="3">
      <formula>$F12&lt;&gt;0</formula>
    </cfRule>
  </conditionalFormatting>
  <conditionalFormatting sqref="H12:O104">
    <cfRule type="expression" dxfId="1" priority="2">
      <formula>$J12&gt;0</formula>
    </cfRule>
  </conditionalFormatting>
  <conditionalFormatting sqref="P12:P104">
    <cfRule type="expression" dxfId="0" priority="1">
      <formula>$P12&lt;&gt;0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82"/>
  <sheetViews>
    <sheetView tabSelected="1" zoomScaleNormal="100" workbookViewId="0">
      <selection activeCell="C397" sqref="C397"/>
    </sheetView>
  </sheetViews>
  <sheetFormatPr defaultRowHeight="12.75" x14ac:dyDescent="0.2"/>
  <cols>
    <col min="1" max="1" width="4.7109375" style="1" customWidth="1"/>
    <col min="2" max="2" width="60" style="54" customWidth="1"/>
    <col min="3" max="3" width="8.140625" style="1" customWidth="1"/>
    <col min="4" max="4" width="10.85546875" style="1" customWidth="1"/>
    <col min="5" max="5" width="15.42578125" style="1" customWidth="1"/>
    <col min="6" max="6" width="12.5703125" style="1" customWidth="1"/>
    <col min="7" max="11" width="18" style="1" customWidth="1"/>
    <col min="12" max="16384" width="9.140625" style="1"/>
  </cols>
  <sheetData>
    <row r="1" spans="1:6" ht="19.5" customHeight="1" x14ac:dyDescent="0.25">
      <c r="F1" s="66"/>
    </row>
    <row r="2" spans="1:6" s="3" customFormat="1" ht="24.75" customHeight="1" thickBot="1" x14ac:dyDescent="0.3">
      <c r="A2" s="82" t="s">
        <v>153</v>
      </c>
      <c r="B2" s="82"/>
      <c r="C2" s="82"/>
      <c r="D2" s="82"/>
      <c r="E2" s="82"/>
    </row>
    <row r="3" spans="1:6" s="45" customFormat="1" ht="27" customHeight="1" x14ac:dyDescent="0.2">
      <c r="A3" s="83" t="s">
        <v>155</v>
      </c>
      <c r="B3" s="77" t="s">
        <v>149</v>
      </c>
      <c r="C3" s="89" t="s">
        <v>148</v>
      </c>
      <c r="D3" s="77" t="s">
        <v>1</v>
      </c>
      <c r="E3" s="77" t="s">
        <v>156</v>
      </c>
      <c r="F3" s="86" t="s">
        <v>154</v>
      </c>
    </row>
    <row r="4" spans="1:6" s="45" customFormat="1" ht="27" customHeight="1" x14ac:dyDescent="0.2">
      <c r="A4" s="84"/>
      <c r="B4" s="78"/>
      <c r="C4" s="90"/>
      <c r="D4" s="78"/>
      <c r="E4" s="78"/>
      <c r="F4" s="87"/>
    </row>
    <row r="5" spans="1:6" s="45" customFormat="1" ht="6" customHeight="1" thickBot="1" x14ac:dyDescent="0.25">
      <c r="A5" s="85"/>
      <c r="B5" s="79"/>
      <c r="C5" s="91"/>
      <c r="D5" s="79"/>
      <c r="E5" s="79"/>
      <c r="F5" s="88"/>
    </row>
    <row r="6" spans="1:6" s="45" customFormat="1" ht="11.25" x14ac:dyDescent="0.2">
      <c r="A6" s="57">
        <v>1</v>
      </c>
      <c r="B6" s="58" t="s">
        <v>14</v>
      </c>
      <c r="C6" s="59">
        <v>1</v>
      </c>
      <c r="D6" s="59">
        <v>22015</v>
      </c>
      <c r="E6" s="60">
        <v>716</v>
      </c>
      <c r="F6" s="63">
        <v>6.8736000000000006</v>
      </c>
    </row>
    <row r="7" spans="1:6" s="45" customFormat="1" ht="11.25" x14ac:dyDescent="0.2">
      <c r="A7" s="57">
        <v>2</v>
      </c>
      <c r="B7" s="55" t="s">
        <v>16</v>
      </c>
      <c r="C7" s="52">
        <v>1</v>
      </c>
      <c r="D7" s="52">
        <v>22034</v>
      </c>
      <c r="E7" s="48">
        <v>941</v>
      </c>
      <c r="F7" s="64">
        <v>9.0336000000000016</v>
      </c>
    </row>
    <row r="8" spans="1:6" s="45" customFormat="1" ht="11.25" x14ac:dyDescent="0.2">
      <c r="A8" s="57">
        <v>3</v>
      </c>
      <c r="B8" s="55" t="s">
        <v>17</v>
      </c>
      <c r="C8" s="52">
        <v>1</v>
      </c>
      <c r="D8" s="52">
        <v>22036</v>
      </c>
      <c r="E8" s="48">
        <v>535</v>
      </c>
      <c r="F8" s="64">
        <v>5.136000000000001</v>
      </c>
    </row>
    <row r="9" spans="1:6" s="45" customFormat="1" ht="11.25" x14ac:dyDescent="0.2">
      <c r="A9" s="57">
        <v>4</v>
      </c>
      <c r="B9" s="55" t="s">
        <v>17</v>
      </c>
      <c r="C9" s="52">
        <v>1</v>
      </c>
      <c r="D9" s="52">
        <v>22037</v>
      </c>
      <c r="E9" s="48">
        <v>535</v>
      </c>
      <c r="F9" s="64">
        <v>5.136000000000001</v>
      </c>
    </row>
    <row r="10" spans="1:6" s="45" customFormat="1" ht="11.25" x14ac:dyDescent="0.2">
      <c r="A10" s="57">
        <v>5</v>
      </c>
      <c r="B10" s="55" t="s">
        <v>17</v>
      </c>
      <c r="C10" s="52">
        <v>1</v>
      </c>
      <c r="D10" s="52">
        <v>22038</v>
      </c>
      <c r="E10" s="48">
        <v>535</v>
      </c>
      <c r="F10" s="64">
        <v>5.136000000000001</v>
      </c>
    </row>
    <row r="11" spans="1:6" s="45" customFormat="1" ht="11.25" x14ac:dyDescent="0.2">
      <c r="A11" s="57">
        <v>6</v>
      </c>
      <c r="B11" s="55" t="s">
        <v>18</v>
      </c>
      <c r="C11" s="52">
        <v>1</v>
      </c>
      <c r="D11" s="52">
        <v>22042</v>
      </c>
      <c r="E11" s="48">
        <v>1237</v>
      </c>
      <c r="F11" s="64">
        <v>11.875200000000001</v>
      </c>
    </row>
    <row r="12" spans="1:6" s="45" customFormat="1" ht="11.25" x14ac:dyDescent="0.2">
      <c r="A12" s="57">
        <v>7</v>
      </c>
      <c r="B12" s="55" t="s">
        <v>19</v>
      </c>
      <c r="C12" s="52">
        <v>1</v>
      </c>
      <c r="D12" s="52">
        <v>22052</v>
      </c>
      <c r="E12" s="48">
        <v>1069</v>
      </c>
      <c r="F12" s="64">
        <v>10.262400000000001</v>
      </c>
    </row>
    <row r="13" spans="1:6" s="45" customFormat="1" ht="11.25" x14ac:dyDescent="0.2">
      <c r="A13" s="57">
        <v>8</v>
      </c>
      <c r="B13" s="55" t="s">
        <v>20</v>
      </c>
      <c r="C13" s="52">
        <v>1</v>
      </c>
      <c r="D13" s="52">
        <v>22054</v>
      </c>
      <c r="E13" s="48">
        <v>801</v>
      </c>
      <c r="F13" s="64">
        <v>7.6896000000000022</v>
      </c>
    </row>
    <row r="14" spans="1:6" s="45" customFormat="1" ht="11.25" x14ac:dyDescent="0.2">
      <c r="A14" s="57">
        <v>9</v>
      </c>
      <c r="B14" s="55" t="s">
        <v>21</v>
      </c>
      <c r="C14" s="52">
        <v>1</v>
      </c>
      <c r="D14" s="52">
        <v>22056</v>
      </c>
      <c r="E14" s="48">
        <v>3898</v>
      </c>
      <c r="F14" s="64">
        <v>37.420800000000007</v>
      </c>
    </row>
    <row r="15" spans="1:6" s="45" customFormat="1" ht="11.25" x14ac:dyDescent="0.2">
      <c r="A15" s="57">
        <v>10</v>
      </c>
      <c r="B15" s="55" t="s">
        <v>22</v>
      </c>
      <c r="C15" s="52">
        <v>1</v>
      </c>
      <c r="D15" s="52">
        <v>22057</v>
      </c>
      <c r="E15" s="48">
        <v>3898</v>
      </c>
      <c r="F15" s="64">
        <v>37.420800000000007</v>
      </c>
    </row>
    <row r="16" spans="1:6" s="45" customFormat="1" ht="11.25" x14ac:dyDescent="0.2">
      <c r="A16" s="57">
        <v>11</v>
      </c>
      <c r="B16" s="55" t="s">
        <v>23</v>
      </c>
      <c r="C16" s="52">
        <v>1</v>
      </c>
      <c r="D16" s="52">
        <v>22062</v>
      </c>
      <c r="E16" s="48">
        <v>864</v>
      </c>
      <c r="F16" s="64">
        <v>8.2944000000000013</v>
      </c>
    </row>
    <row r="17" spans="1:6" s="45" customFormat="1" ht="11.25" x14ac:dyDescent="0.2">
      <c r="A17" s="57">
        <v>12</v>
      </c>
      <c r="B17" s="55" t="s">
        <v>24</v>
      </c>
      <c r="C17" s="52">
        <v>1</v>
      </c>
      <c r="D17" s="52">
        <v>22076</v>
      </c>
      <c r="E17" s="48">
        <v>1288</v>
      </c>
      <c r="F17" s="64">
        <v>12.364800000000002</v>
      </c>
    </row>
    <row r="18" spans="1:6" s="45" customFormat="1" ht="11.25" x14ac:dyDescent="0.2">
      <c r="A18" s="57">
        <v>13</v>
      </c>
      <c r="B18" s="55" t="s">
        <v>24</v>
      </c>
      <c r="C18" s="52">
        <v>1</v>
      </c>
      <c r="D18" s="52">
        <v>22077</v>
      </c>
      <c r="E18" s="48">
        <v>1565</v>
      </c>
      <c r="F18" s="64">
        <v>15.024000000000001</v>
      </c>
    </row>
    <row r="19" spans="1:6" s="45" customFormat="1" ht="11.25" x14ac:dyDescent="0.2">
      <c r="A19" s="57">
        <v>14</v>
      </c>
      <c r="B19" s="55" t="s">
        <v>19</v>
      </c>
      <c r="C19" s="52">
        <v>1</v>
      </c>
      <c r="D19" s="52">
        <v>22078</v>
      </c>
      <c r="E19" s="48">
        <v>1776</v>
      </c>
      <c r="F19" s="64">
        <v>17.049600000000002</v>
      </c>
    </row>
    <row r="20" spans="1:6" s="45" customFormat="1" ht="11.25" x14ac:dyDescent="0.2">
      <c r="A20" s="57">
        <v>15</v>
      </c>
      <c r="B20" s="55" t="s">
        <v>25</v>
      </c>
      <c r="C20" s="52">
        <v>1</v>
      </c>
      <c r="D20" s="52">
        <v>22082</v>
      </c>
      <c r="E20" s="48">
        <v>3074</v>
      </c>
      <c r="F20" s="64">
        <v>29.510400000000001</v>
      </c>
    </row>
    <row r="21" spans="1:6" s="45" customFormat="1" ht="11.25" x14ac:dyDescent="0.2">
      <c r="A21" s="57">
        <v>16</v>
      </c>
      <c r="B21" s="55" t="s">
        <v>25</v>
      </c>
      <c r="C21" s="52">
        <v>1</v>
      </c>
      <c r="D21" s="52">
        <v>22083</v>
      </c>
      <c r="E21" s="48">
        <v>3074</v>
      </c>
      <c r="F21" s="64">
        <v>29.510400000000001</v>
      </c>
    </row>
    <row r="22" spans="1:6" s="45" customFormat="1" ht="11.25" x14ac:dyDescent="0.2">
      <c r="A22" s="57">
        <v>17</v>
      </c>
      <c r="B22" s="55" t="s">
        <v>25</v>
      </c>
      <c r="C22" s="52">
        <v>1</v>
      </c>
      <c r="D22" s="52">
        <v>22084</v>
      </c>
      <c r="E22" s="48">
        <v>3074</v>
      </c>
      <c r="F22" s="64">
        <v>29.510400000000001</v>
      </c>
    </row>
    <row r="23" spans="1:6" s="45" customFormat="1" ht="11.25" x14ac:dyDescent="0.2">
      <c r="A23" s="57">
        <v>18</v>
      </c>
      <c r="B23" s="55" t="s">
        <v>25</v>
      </c>
      <c r="C23" s="52">
        <v>1</v>
      </c>
      <c r="D23" s="52">
        <v>22085</v>
      </c>
      <c r="E23" s="48">
        <v>3074</v>
      </c>
      <c r="F23" s="64">
        <v>29.510400000000001</v>
      </c>
    </row>
    <row r="24" spans="1:6" s="45" customFormat="1" ht="11.25" x14ac:dyDescent="0.2">
      <c r="A24" s="57">
        <v>19</v>
      </c>
      <c r="B24" s="55" t="s">
        <v>25</v>
      </c>
      <c r="C24" s="52">
        <v>1</v>
      </c>
      <c r="D24" s="52">
        <v>22086</v>
      </c>
      <c r="E24" s="48">
        <v>3074</v>
      </c>
      <c r="F24" s="64">
        <v>29.510400000000001</v>
      </c>
    </row>
    <row r="25" spans="1:6" s="45" customFormat="1" ht="11.25" x14ac:dyDescent="0.2">
      <c r="A25" s="57">
        <v>20</v>
      </c>
      <c r="B25" s="55" t="s">
        <v>25</v>
      </c>
      <c r="C25" s="52">
        <v>1</v>
      </c>
      <c r="D25" s="52">
        <v>22087</v>
      </c>
      <c r="E25" s="48">
        <v>3074</v>
      </c>
      <c r="F25" s="64">
        <v>29.510400000000001</v>
      </c>
    </row>
    <row r="26" spans="1:6" s="45" customFormat="1" ht="11.25" x14ac:dyDescent="0.2">
      <c r="A26" s="57">
        <v>21</v>
      </c>
      <c r="B26" s="55" t="s">
        <v>26</v>
      </c>
      <c r="C26" s="52">
        <v>1</v>
      </c>
      <c r="D26" s="52">
        <v>22088</v>
      </c>
      <c r="E26" s="48">
        <v>3139</v>
      </c>
      <c r="F26" s="64">
        <v>30.134399999999999</v>
      </c>
    </row>
    <row r="27" spans="1:6" s="45" customFormat="1" ht="11.25" x14ac:dyDescent="0.2">
      <c r="A27" s="57">
        <v>22</v>
      </c>
      <c r="B27" s="55" t="s">
        <v>26</v>
      </c>
      <c r="C27" s="52">
        <v>1</v>
      </c>
      <c r="D27" s="52">
        <v>22089</v>
      </c>
      <c r="E27" s="48">
        <v>3139</v>
      </c>
      <c r="F27" s="64">
        <v>30.134399999999999</v>
      </c>
    </row>
    <row r="28" spans="1:6" s="45" customFormat="1" ht="11.25" x14ac:dyDescent="0.2">
      <c r="A28" s="57">
        <v>23</v>
      </c>
      <c r="B28" s="55" t="s">
        <v>22</v>
      </c>
      <c r="C28" s="52">
        <v>1</v>
      </c>
      <c r="D28" s="52">
        <v>22090</v>
      </c>
      <c r="E28" s="48">
        <v>4931</v>
      </c>
      <c r="F28" s="64">
        <v>47.337600000000009</v>
      </c>
    </row>
    <row r="29" spans="1:6" s="45" customFormat="1" ht="11.25" x14ac:dyDescent="0.2">
      <c r="A29" s="57">
        <v>24</v>
      </c>
      <c r="B29" s="55" t="s">
        <v>27</v>
      </c>
      <c r="C29" s="52">
        <v>1</v>
      </c>
      <c r="D29" s="52">
        <v>22092</v>
      </c>
      <c r="E29" s="48">
        <v>913</v>
      </c>
      <c r="F29" s="64">
        <v>8.764800000000001</v>
      </c>
    </row>
    <row r="30" spans="1:6" s="45" customFormat="1" ht="11.25" x14ac:dyDescent="0.2">
      <c r="A30" s="57">
        <v>25</v>
      </c>
      <c r="B30" s="55" t="s">
        <v>19</v>
      </c>
      <c r="C30" s="52">
        <v>1</v>
      </c>
      <c r="D30" s="52">
        <v>22096</v>
      </c>
      <c r="E30" s="48">
        <v>2040</v>
      </c>
      <c r="F30" s="64">
        <v>19.584000000000003</v>
      </c>
    </row>
    <row r="31" spans="1:6" s="45" customFormat="1" ht="11.25" x14ac:dyDescent="0.2">
      <c r="A31" s="57">
        <v>26</v>
      </c>
      <c r="B31" s="55" t="s">
        <v>19</v>
      </c>
      <c r="C31" s="52">
        <v>1</v>
      </c>
      <c r="D31" s="52">
        <v>22097</v>
      </c>
      <c r="E31" s="48">
        <v>2040</v>
      </c>
      <c r="F31" s="64">
        <v>19.584000000000003</v>
      </c>
    </row>
    <row r="32" spans="1:6" s="45" customFormat="1" ht="11.25" x14ac:dyDescent="0.2">
      <c r="A32" s="57">
        <v>27</v>
      </c>
      <c r="B32" s="55" t="s">
        <v>28</v>
      </c>
      <c r="C32" s="52">
        <v>1</v>
      </c>
      <c r="D32" s="52">
        <v>22098</v>
      </c>
      <c r="E32" s="48">
        <v>1968</v>
      </c>
      <c r="F32" s="64">
        <v>18.892800000000001</v>
      </c>
    </row>
    <row r="33" spans="1:6" s="45" customFormat="1" ht="11.25" x14ac:dyDescent="0.2">
      <c r="A33" s="57">
        <v>28</v>
      </c>
      <c r="B33" s="55" t="s">
        <v>29</v>
      </c>
      <c r="C33" s="52">
        <v>1</v>
      </c>
      <c r="D33" s="52">
        <v>22101</v>
      </c>
      <c r="E33" s="48">
        <v>913</v>
      </c>
      <c r="F33" s="64">
        <v>8.764800000000001</v>
      </c>
    </row>
    <row r="34" spans="1:6" s="45" customFormat="1" ht="11.25" x14ac:dyDescent="0.2">
      <c r="A34" s="57">
        <v>29</v>
      </c>
      <c r="B34" s="55" t="s">
        <v>29</v>
      </c>
      <c r="C34" s="52">
        <v>1</v>
      </c>
      <c r="D34" s="52">
        <v>22102</v>
      </c>
      <c r="E34" s="48">
        <v>913</v>
      </c>
      <c r="F34" s="64">
        <v>8.764800000000001</v>
      </c>
    </row>
    <row r="35" spans="1:6" s="45" customFormat="1" ht="11.25" x14ac:dyDescent="0.2">
      <c r="A35" s="57">
        <v>30</v>
      </c>
      <c r="B35" s="55" t="s">
        <v>29</v>
      </c>
      <c r="C35" s="52">
        <v>1</v>
      </c>
      <c r="D35" s="52">
        <v>22103</v>
      </c>
      <c r="E35" s="48">
        <v>913</v>
      </c>
      <c r="F35" s="64">
        <v>8.764800000000001</v>
      </c>
    </row>
    <row r="36" spans="1:6" s="45" customFormat="1" ht="11.25" x14ac:dyDescent="0.2">
      <c r="A36" s="57">
        <v>31</v>
      </c>
      <c r="B36" s="55" t="s">
        <v>19</v>
      </c>
      <c r="C36" s="52">
        <v>1</v>
      </c>
      <c r="D36" s="52">
        <v>22107</v>
      </c>
      <c r="E36" s="48">
        <v>2307</v>
      </c>
      <c r="F36" s="64">
        <v>22.147200000000005</v>
      </c>
    </row>
    <row r="37" spans="1:6" s="45" customFormat="1" ht="11.25" x14ac:dyDescent="0.2">
      <c r="A37" s="57">
        <v>32</v>
      </c>
      <c r="B37" s="55" t="s">
        <v>29</v>
      </c>
      <c r="C37" s="52">
        <v>1</v>
      </c>
      <c r="D37" s="52">
        <v>22109</v>
      </c>
      <c r="E37" s="48">
        <v>924</v>
      </c>
      <c r="F37" s="64">
        <v>8.8704000000000018</v>
      </c>
    </row>
    <row r="38" spans="1:6" s="45" customFormat="1" ht="11.25" x14ac:dyDescent="0.2">
      <c r="A38" s="57">
        <v>33</v>
      </c>
      <c r="B38" s="55" t="s">
        <v>26</v>
      </c>
      <c r="C38" s="52">
        <v>1</v>
      </c>
      <c r="D38" s="52">
        <v>22110</v>
      </c>
      <c r="E38" s="48">
        <v>3132</v>
      </c>
      <c r="F38" s="64">
        <v>30.0672</v>
      </c>
    </row>
    <row r="39" spans="1:6" s="45" customFormat="1" ht="11.25" x14ac:dyDescent="0.2">
      <c r="A39" s="57">
        <v>34</v>
      </c>
      <c r="B39" s="55" t="s">
        <v>30</v>
      </c>
      <c r="C39" s="52">
        <v>1</v>
      </c>
      <c r="D39" s="52">
        <v>22111</v>
      </c>
      <c r="E39" s="48">
        <v>1108</v>
      </c>
      <c r="F39" s="64">
        <v>10.636800000000001</v>
      </c>
    </row>
    <row r="40" spans="1:6" s="45" customFormat="1" ht="11.25" x14ac:dyDescent="0.2">
      <c r="A40" s="57">
        <v>35</v>
      </c>
      <c r="B40" s="55" t="s">
        <v>31</v>
      </c>
      <c r="C40" s="52">
        <v>1</v>
      </c>
      <c r="D40" s="52">
        <v>22112</v>
      </c>
      <c r="E40" s="48">
        <v>740</v>
      </c>
      <c r="F40" s="64">
        <v>7.104000000000001</v>
      </c>
    </row>
    <row r="41" spans="1:6" s="45" customFormat="1" ht="11.25" x14ac:dyDescent="0.2">
      <c r="A41" s="57">
        <v>36</v>
      </c>
      <c r="B41" s="55" t="s">
        <v>19</v>
      </c>
      <c r="C41" s="52">
        <v>1</v>
      </c>
      <c r="D41" s="52">
        <v>22113</v>
      </c>
      <c r="E41" s="48">
        <v>2906</v>
      </c>
      <c r="F41" s="64">
        <v>27.897600000000008</v>
      </c>
    </row>
    <row r="42" spans="1:6" s="45" customFormat="1" ht="11.25" x14ac:dyDescent="0.2">
      <c r="A42" s="57">
        <v>37</v>
      </c>
      <c r="B42" s="55" t="s">
        <v>29</v>
      </c>
      <c r="C42" s="52">
        <v>1</v>
      </c>
      <c r="D42" s="52">
        <v>22114</v>
      </c>
      <c r="E42" s="48">
        <v>1270</v>
      </c>
      <c r="F42" s="64">
        <v>12.192000000000002</v>
      </c>
    </row>
    <row r="43" spans="1:6" s="45" customFormat="1" ht="11.25" x14ac:dyDescent="0.2">
      <c r="A43" s="57">
        <v>38</v>
      </c>
      <c r="B43" s="55" t="s">
        <v>29</v>
      </c>
      <c r="C43" s="52">
        <v>1</v>
      </c>
      <c r="D43" s="52">
        <v>22115</v>
      </c>
      <c r="E43" s="48">
        <v>1270</v>
      </c>
      <c r="F43" s="64">
        <v>12.192000000000002</v>
      </c>
    </row>
    <row r="44" spans="1:6" s="45" customFormat="1" ht="11.25" x14ac:dyDescent="0.2">
      <c r="A44" s="57">
        <v>39</v>
      </c>
      <c r="B44" s="55" t="s">
        <v>26</v>
      </c>
      <c r="C44" s="52">
        <v>1</v>
      </c>
      <c r="D44" s="52">
        <v>22116</v>
      </c>
      <c r="E44" s="48">
        <v>3704</v>
      </c>
      <c r="F44" s="64">
        <v>35.558400000000006</v>
      </c>
    </row>
    <row r="45" spans="1:6" s="45" customFormat="1" ht="11.25" x14ac:dyDescent="0.2">
      <c r="A45" s="57">
        <v>40</v>
      </c>
      <c r="B45" s="55" t="s">
        <v>32</v>
      </c>
      <c r="C45" s="52">
        <v>1</v>
      </c>
      <c r="D45" s="52">
        <v>22117</v>
      </c>
      <c r="E45" s="48">
        <v>1550</v>
      </c>
      <c r="F45" s="64">
        <v>14.880000000000003</v>
      </c>
    </row>
    <row r="46" spans="1:6" s="45" customFormat="1" ht="11.25" x14ac:dyDescent="0.2">
      <c r="A46" s="57">
        <v>41</v>
      </c>
      <c r="B46" s="55" t="s">
        <v>31</v>
      </c>
      <c r="C46" s="52">
        <v>1</v>
      </c>
      <c r="D46" s="52">
        <v>22129</v>
      </c>
      <c r="E46" s="48">
        <v>774</v>
      </c>
      <c r="F46" s="64">
        <v>7.4304000000000006</v>
      </c>
    </row>
    <row r="47" spans="1:6" s="45" customFormat="1" ht="11.25" x14ac:dyDescent="0.2">
      <c r="A47" s="57">
        <v>42</v>
      </c>
      <c r="B47" s="55" t="s">
        <v>34</v>
      </c>
      <c r="C47" s="52">
        <v>1</v>
      </c>
      <c r="D47" s="52">
        <v>22130</v>
      </c>
      <c r="E47" s="48">
        <v>737</v>
      </c>
      <c r="F47" s="64">
        <v>7.0751999999999997</v>
      </c>
    </row>
    <row r="48" spans="1:6" s="45" customFormat="1" ht="11.25" x14ac:dyDescent="0.2">
      <c r="A48" s="57">
        <v>43</v>
      </c>
      <c r="B48" s="55" t="s">
        <v>34</v>
      </c>
      <c r="C48" s="52">
        <v>1</v>
      </c>
      <c r="D48" s="52">
        <v>22131</v>
      </c>
      <c r="E48" s="48">
        <v>737</v>
      </c>
      <c r="F48" s="64">
        <v>7.0751999999999997</v>
      </c>
    </row>
    <row r="49" spans="1:6" s="45" customFormat="1" ht="11.25" x14ac:dyDescent="0.2">
      <c r="A49" s="57">
        <v>44</v>
      </c>
      <c r="B49" s="55" t="s">
        <v>35</v>
      </c>
      <c r="C49" s="52">
        <v>1</v>
      </c>
      <c r="D49" s="52">
        <v>22137</v>
      </c>
      <c r="E49" s="48">
        <v>1081</v>
      </c>
      <c r="F49" s="64">
        <v>10.377600000000001</v>
      </c>
    </row>
    <row r="50" spans="1:6" s="45" customFormat="1" ht="11.25" x14ac:dyDescent="0.2">
      <c r="A50" s="57">
        <v>45</v>
      </c>
      <c r="B50" s="55" t="s">
        <v>35</v>
      </c>
      <c r="C50" s="52">
        <v>1</v>
      </c>
      <c r="D50" s="52">
        <v>22139</v>
      </c>
      <c r="E50" s="48">
        <v>1081</v>
      </c>
      <c r="F50" s="64">
        <v>10.377600000000001</v>
      </c>
    </row>
    <row r="51" spans="1:6" s="45" customFormat="1" ht="11.25" x14ac:dyDescent="0.2">
      <c r="A51" s="57">
        <v>46</v>
      </c>
      <c r="B51" s="55" t="s">
        <v>19</v>
      </c>
      <c r="C51" s="52">
        <v>1</v>
      </c>
      <c r="D51" s="52">
        <v>22140</v>
      </c>
      <c r="E51" s="48">
        <v>2342</v>
      </c>
      <c r="F51" s="64">
        <v>22.483200000000004</v>
      </c>
    </row>
    <row r="52" spans="1:6" s="45" customFormat="1" ht="11.25" x14ac:dyDescent="0.2">
      <c r="A52" s="57">
        <v>47</v>
      </c>
      <c r="B52" s="55" t="s">
        <v>36</v>
      </c>
      <c r="C52" s="52">
        <v>1</v>
      </c>
      <c r="D52" s="52">
        <v>18061</v>
      </c>
      <c r="E52" s="48">
        <v>4923</v>
      </c>
      <c r="F52" s="64">
        <v>47.260800000000003</v>
      </c>
    </row>
    <row r="53" spans="1:6" s="45" customFormat="1" ht="11.25" x14ac:dyDescent="0.2">
      <c r="A53" s="57">
        <v>48</v>
      </c>
      <c r="B53" s="55" t="s">
        <v>37</v>
      </c>
      <c r="C53" s="52">
        <v>1</v>
      </c>
      <c r="D53" s="52">
        <v>18062</v>
      </c>
      <c r="E53" s="48">
        <v>1705</v>
      </c>
      <c r="F53" s="64">
        <v>16.368000000000006</v>
      </c>
    </row>
    <row r="54" spans="1:6" s="45" customFormat="1" ht="11.25" x14ac:dyDescent="0.2">
      <c r="A54" s="57">
        <v>49</v>
      </c>
      <c r="B54" s="55" t="s">
        <v>38</v>
      </c>
      <c r="C54" s="52">
        <v>1</v>
      </c>
      <c r="D54" s="52">
        <v>18091</v>
      </c>
      <c r="E54" s="48">
        <v>3482</v>
      </c>
      <c r="F54" s="64">
        <v>33.427199999999999</v>
      </c>
    </row>
    <row r="55" spans="1:6" s="45" customFormat="1" ht="11.25" x14ac:dyDescent="0.2">
      <c r="A55" s="57">
        <v>50</v>
      </c>
      <c r="B55" s="55" t="s">
        <v>38</v>
      </c>
      <c r="C55" s="52">
        <v>1</v>
      </c>
      <c r="D55" s="52">
        <v>18112</v>
      </c>
      <c r="E55" s="48">
        <v>1475</v>
      </c>
      <c r="F55" s="64">
        <v>14.16</v>
      </c>
    </row>
    <row r="56" spans="1:6" s="45" customFormat="1" ht="11.25" x14ac:dyDescent="0.2">
      <c r="A56" s="57">
        <v>51</v>
      </c>
      <c r="B56" s="55" t="s">
        <v>39</v>
      </c>
      <c r="C56" s="52">
        <v>1</v>
      </c>
      <c r="D56" s="52">
        <v>14315</v>
      </c>
      <c r="E56" s="48">
        <v>458</v>
      </c>
      <c r="F56" s="64">
        <v>4.3968000000000016</v>
      </c>
    </row>
    <row r="57" spans="1:6" s="45" customFormat="1" ht="11.25" x14ac:dyDescent="0.2">
      <c r="A57" s="57">
        <v>52</v>
      </c>
      <c r="B57" s="55" t="s">
        <v>40</v>
      </c>
      <c r="C57" s="52">
        <v>1</v>
      </c>
      <c r="D57" s="52">
        <v>14341</v>
      </c>
      <c r="E57" s="48">
        <v>247</v>
      </c>
      <c r="F57" s="64">
        <v>2.3712000000000004</v>
      </c>
    </row>
    <row r="58" spans="1:6" s="47" customFormat="1" ht="11.25" x14ac:dyDescent="0.2">
      <c r="A58" s="57">
        <v>53</v>
      </c>
      <c r="B58" s="56" t="s">
        <v>47</v>
      </c>
      <c r="C58" s="53">
        <v>1</v>
      </c>
      <c r="D58" s="53">
        <v>14423</v>
      </c>
      <c r="E58" s="49">
        <v>858</v>
      </c>
      <c r="F58" s="65">
        <v>41.183999999999997</v>
      </c>
    </row>
    <row r="59" spans="1:6" s="47" customFormat="1" ht="11.25" x14ac:dyDescent="0.2">
      <c r="A59" s="57">
        <v>54</v>
      </c>
      <c r="B59" s="56" t="s">
        <v>48</v>
      </c>
      <c r="C59" s="53">
        <v>1</v>
      </c>
      <c r="D59" s="53">
        <v>14518</v>
      </c>
      <c r="E59" s="49">
        <v>2739</v>
      </c>
      <c r="F59" s="65">
        <v>26.294400000000003</v>
      </c>
    </row>
    <row r="60" spans="1:6" s="45" customFormat="1" ht="11.25" x14ac:dyDescent="0.2">
      <c r="A60" s="57">
        <v>55</v>
      </c>
      <c r="B60" s="55" t="s">
        <v>49</v>
      </c>
      <c r="C60" s="52">
        <v>1</v>
      </c>
      <c r="D60" s="52">
        <v>14520</v>
      </c>
      <c r="E60" s="48">
        <v>640</v>
      </c>
      <c r="F60" s="64">
        <v>6.1440000000000019</v>
      </c>
    </row>
    <row r="61" spans="1:6" s="45" customFormat="1" ht="11.25" x14ac:dyDescent="0.2">
      <c r="A61" s="57">
        <v>56</v>
      </c>
      <c r="B61" s="55" t="s">
        <v>50</v>
      </c>
      <c r="C61" s="52">
        <v>1</v>
      </c>
      <c r="D61" s="52">
        <v>14521</v>
      </c>
      <c r="E61" s="48">
        <v>675</v>
      </c>
      <c r="F61" s="64">
        <v>6.48</v>
      </c>
    </row>
    <row r="62" spans="1:6" s="45" customFormat="1" ht="11.25" x14ac:dyDescent="0.2">
      <c r="A62" s="57">
        <v>57</v>
      </c>
      <c r="B62" s="55" t="s">
        <v>50</v>
      </c>
      <c r="C62" s="52">
        <v>1</v>
      </c>
      <c r="D62" s="52">
        <v>14522</v>
      </c>
      <c r="E62" s="48">
        <v>675</v>
      </c>
      <c r="F62" s="64">
        <v>6.48</v>
      </c>
    </row>
    <row r="63" spans="1:6" s="45" customFormat="1" ht="11.25" x14ac:dyDescent="0.2">
      <c r="A63" s="57">
        <v>58</v>
      </c>
      <c r="B63" s="55" t="s">
        <v>52</v>
      </c>
      <c r="C63" s="52">
        <v>1</v>
      </c>
      <c r="D63" s="52">
        <v>14529</v>
      </c>
      <c r="E63" s="48">
        <v>470</v>
      </c>
      <c r="F63" s="64">
        <v>4.5120000000000005</v>
      </c>
    </row>
    <row r="64" spans="1:6" s="45" customFormat="1" ht="11.25" x14ac:dyDescent="0.2">
      <c r="A64" s="57">
        <v>59</v>
      </c>
      <c r="B64" s="55" t="s">
        <v>52</v>
      </c>
      <c r="C64" s="52">
        <v>1</v>
      </c>
      <c r="D64" s="52">
        <v>14530</v>
      </c>
      <c r="E64" s="48">
        <v>470</v>
      </c>
      <c r="F64" s="64">
        <v>4.5120000000000005</v>
      </c>
    </row>
    <row r="65" spans="1:6" s="45" customFormat="1" ht="11.25" x14ac:dyDescent="0.2">
      <c r="A65" s="57">
        <v>60</v>
      </c>
      <c r="B65" s="55" t="s">
        <v>53</v>
      </c>
      <c r="C65" s="52">
        <v>1</v>
      </c>
      <c r="D65" s="52">
        <v>14535</v>
      </c>
      <c r="E65" s="48">
        <v>554</v>
      </c>
      <c r="F65" s="64">
        <v>5.3184000000000005</v>
      </c>
    </row>
    <row r="66" spans="1:6" s="45" customFormat="1" ht="11.25" x14ac:dyDescent="0.2">
      <c r="A66" s="57">
        <v>61</v>
      </c>
      <c r="B66" s="55" t="s">
        <v>46</v>
      </c>
      <c r="C66" s="52">
        <v>1</v>
      </c>
      <c r="D66" s="52">
        <v>14550</v>
      </c>
      <c r="E66" s="48">
        <v>800</v>
      </c>
      <c r="F66" s="64">
        <v>7.6800000000000015</v>
      </c>
    </row>
    <row r="67" spans="1:6" s="45" customFormat="1" ht="11.25" x14ac:dyDescent="0.2">
      <c r="A67" s="57">
        <v>62</v>
      </c>
      <c r="B67" s="55" t="s">
        <v>46</v>
      </c>
      <c r="C67" s="52">
        <v>1</v>
      </c>
      <c r="D67" s="52">
        <v>14551</v>
      </c>
      <c r="E67" s="48">
        <v>786</v>
      </c>
      <c r="F67" s="64">
        <v>7.5456000000000003</v>
      </c>
    </row>
    <row r="68" spans="1:6" s="45" customFormat="1" ht="11.25" x14ac:dyDescent="0.2">
      <c r="A68" s="57">
        <v>63</v>
      </c>
      <c r="B68" s="55" t="s">
        <v>55</v>
      </c>
      <c r="C68" s="52">
        <v>1</v>
      </c>
      <c r="D68" s="52">
        <v>14554</v>
      </c>
      <c r="E68" s="48">
        <v>1693</v>
      </c>
      <c r="F68" s="64">
        <v>16.252800000000004</v>
      </c>
    </row>
    <row r="69" spans="1:6" s="45" customFormat="1" ht="11.25" x14ac:dyDescent="0.2">
      <c r="A69" s="57">
        <v>64</v>
      </c>
      <c r="B69" s="55" t="s">
        <v>57</v>
      </c>
      <c r="C69" s="52">
        <v>1</v>
      </c>
      <c r="D69" s="52">
        <v>14437</v>
      </c>
      <c r="E69" s="48">
        <v>4956</v>
      </c>
      <c r="F69" s="64">
        <v>47.577600000000011</v>
      </c>
    </row>
    <row r="70" spans="1:6" s="45" customFormat="1" ht="11.25" x14ac:dyDescent="0.2">
      <c r="A70" s="57">
        <v>65</v>
      </c>
      <c r="B70" s="55" t="s">
        <v>58</v>
      </c>
      <c r="C70" s="52">
        <v>1</v>
      </c>
      <c r="D70" s="52">
        <v>14439</v>
      </c>
      <c r="E70" s="48">
        <v>1870</v>
      </c>
      <c r="F70" s="64">
        <v>17.952000000000002</v>
      </c>
    </row>
    <row r="71" spans="1:6" s="45" customFormat="1" ht="12" customHeight="1" x14ac:dyDescent="0.2">
      <c r="A71" s="57">
        <v>66</v>
      </c>
      <c r="B71" s="55" t="s">
        <v>59</v>
      </c>
      <c r="C71" s="52">
        <v>1</v>
      </c>
      <c r="D71" s="52">
        <v>14601</v>
      </c>
      <c r="E71" s="48">
        <v>5148</v>
      </c>
      <c r="F71" s="64">
        <v>49.420800000000007</v>
      </c>
    </row>
    <row r="72" spans="1:6" s="45" customFormat="1" ht="11.25" customHeight="1" x14ac:dyDescent="0.2">
      <c r="A72" s="57">
        <v>67</v>
      </c>
      <c r="B72" s="55" t="s">
        <v>60</v>
      </c>
      <c r="C72" s="52">
        <v>1</v>
      </c>
      <c r="D72" s="52">
        <v>14602</v>
      </c>
      <c r="E72" s="48">
        <v>2561</v>
      </c>
      <c r="F72" s="64">
        <v>24.585599999999999</v>
      </c>
    </row>
    <row r="73" spans="1:6" s="45" customFormat="1" ht="11.25" customHeight="1" x14ac:dyDescent="0.2">
      <c r="A73" s="57">
        <v>68</v>
      </c>
      <c r="B73" s="55" t="s">
        <v>60</v>
      </c>
      <c r="C73" s="52">
        <v>1</v>
      </c>
      <c r="D73" s="52">
        <v>14603</v>
      </c>
      <c r="E73" s="48">
        <v>2561</v>
      </c>
      <c r="F73" s="64">
        <v>24.585599999999999</v>
      </c>
    </row>
    <row r="74" spans="1:6" s="45" customFormat="1" ht="11.25" customHeight="1" x14ac:dyDescent="0.2">
      <c r="A74" s="57">
        <v>69</v>
      </c>
      <c r="B74" s="55" t="s">
        <v>60</v>
      </c>
      <c r="C74" s="52">
        <v>1</v>
      </c>
      <c r="D74" s="52">
        <v>14604</v>
      </c>
      <c r="E74" s="48">
        <v>2561</v>
      </c>
      <c r="F74" s="64">
        <v>24.585599999999999</v>
      </c>
    </row>
    <row r="75" spans="1:6" s="45" customFormat="1" ht="10.5" customHeight="1" x14ac:dyDescent="0.2">
      <c r="A75" s="57">
        <v>70</v>
      </c>
      <c r="B75" s="55" t="s">
        <v>60</v>
      </c>
      <c r="C75" s="52">
        <v>1</v>
      </c>
      <c r="D75" s="52">
        <v>14605</v>
      </c>
      <c r="E75" s="48">
        <v>2561</v>
      </c>
      <c r="F75" s="64">
        <v>24.585599999999999</v>
      </c>
    </row>
    <row r="76" spans="1:6" s="45" customFormat="1" ht="11.25" customHeight="1" x14ac:dyDescent="0.2">
      <c r="A76" s="57">
        <v>71</v>
      </c>
      <c r="B76" s="55" t="s">
        <v>60</v>
      </c>
      <c r="C76" s="52">
        <v>1</v>
      </c>
      <c r="D76" s="52">
        <v>14606</v>
      </c>
      <c r="E76" s="48">
        <v>2561</v>
      </c>
      <c r="F76" s="64">
        <v>24.585599999999999</v>
      </c>
    </row>
    <row r="77" spans="1:6" s="45" customFormat="1" ht="10.5" customHeight="1" x14ac:dyDescent="0.2">
      <c r="A77" s="57">
        <v>72</v>
      </c>
      <c r="B77" s="55" t="s">
        <v>60</v>
      </c>
      <c r="C77" s="52">
        <v>1</v>
      </c>
      <c r="D77" s="52">
        <v>14607</v>
      </c>
      <c r="E77" s="48">
        <v>2561</v>
      </c>
      <c r="F77" s="64">
        <v>24.585599999999999</v>
      </c>
    </row>
    <row r="78" spans="1:6" s="45" customFormat="1" ht="10.5" customHeight="1" x14ac:dyDescent="0.2">
      <c r="A78" s="57">
        <v>73</v>
      </c>
      <c r="B78" s="55" t="s">
        <v>61</v>
      </c>
      <c r="C78" s="52">
        <v>1</v>
      </c>
      <c r="D78" s="52">
        <v>14608</v>
      </c>
      <c r="E78" s="48">
        <v>858</v>
      </c>
      <c r="F78" s="64">
        <v>8.2368000000000006</v>
      </c>
    </row>
    <row r="79" spans="1:6" s="45" customFormat="1" ht="11.25" customHeight="1" x14ac:dyDescent="0.2">
      <c r="A79" s="57">
        <v>74</v>
      </c>
      <c r="B79" s="55" t="s">
        <v>62</v>
      </c>
      <c r="C79" s="52">
        <v>1</v>
      </c>
      <c r="D79" s="52">
        <v>14609</v>
      </c>
      <c r="E79" s="48">
        <v>667</v>
      </c>
      <c r="F79" s="64">
        <v>6.4032000000000018</v>
      </c>
    </row>
    <row r="80" spans="1:6" s="45" customFormat="1" ht="11.25" x14ac:dyDescent="0.2">
      <c r="A80" s="57">
        <v>75</v>
      </c>
      <c r="B80" s="55" t="s">
        <v>51</v>
      </c>
      <c r="C80" s="52">
        <v>1</v>
      </c>
      <c r="D80" s="52">
        <v>14614</v>
      </c>
      <c r="E80" s="48">
        <v>883</v>
      </c>
      <c r="F80" s="64">
        <v>8.4768000000000008</v>
      </c>
    </row>
    <row r="81" spans="1:6" s="45" customFormat="1" ht="11.25" x14ac:dyDescent="0.2">
      <c r="A81" s="57">
        <v>76</v>
      </c>
      <c r="B81" s="55" t="s">
        <v>63</v>
      </c>
      <c r="C81" s="52">
        <v>1</v>
      </c>
      <c r="D81" s="52">
        <v>14620</v>
      </c>
      <c r="E81" s="48">
        <v>724</v>
      </c>
      <c r="F81" s="64">
        <v>6.950400000000001</v>
      </c>
    </row>
    <row r="82" spans="1:6" s="45" customFormat="1" ht="11.25" x14ac:dyDescent="0.2">
      <c r="A82" s="57">
        <v>77</v>
      </c>
      <c r="B82" s="55" t="s">
        <v>44</v>
      </c>
      <c r="C82" s="52">
        <v>1</v>
      </c>
      <c r="D82" s="52">
        <v>14622</v>
      </c>
      <c r="E82" s="48">
        <v>521</v>
      </c>
      <c r="F82" s="64">
        <v>5.0015999999999998</v>
      </c>
    </row>
    <row r="83" spans="1:6" s="45" customFormat="1" ht="11.25" x14ac:dyDescent="0.2">
      <c r="A83" s="57">
        <v>78</v>
      </c>
      <c r="B83" s="55" t="s">
        <v>64</v>
      </c>
      <c r="C83" s="52">
        <v>1</v>
      </c>
      <c r="D83" s="52">
        <v>14623</v>
      </c>
      <c r="E83" s="48">
        <v>1152</v>
      </c>
      <c r="F83" s="64">
        <v>11.059199999999999</v>
      </c>
    </row>
    <row r="84" spans="1:6" s="45" customFormat="1" ht="11.25" x14ac:dyDescent="0.2">
      <c r="A84" s="57">
        <v>79</v>
      </c>
      <c r="B84" s="55" t="s">
        <v>65</v>
      </c>
      <c r="C84" s="52">
        <v>1</v>
      </c>
      <c r="D84" s="52">
        <v>14625</v>
      </c>
      <c r="E84" s="48">
        <v>512</v>
      </c>
      <c r="F84" s="64">
        <v>4.9152000000000005</v>
      </c>
    </row>
    <row r="85" spans="1:6" s="45" customFormat="1" ht="11.25" x14ac:dyDescent="0.2">
      <c r="A85" s="57">
        <v>80</v>
      </c>
      <c r="B85" s="55" t="s">
        <v>63</v>
      </c>
      <c r="C85" s="52">
        <v>1</v>
      </c>
      <c r="D85" s="52">
        <v>14627</v>
      </c>
      <c r="E85" s="48">
        <v>644</v>
      </c>
      <c r="F85" s="64">
        <v>6.1824000000000012</v>
      </c>
    </row>
    <row r="86" spans="1:6" s="45" customFormat="1" ht="11.25" customHeight="1" x14ac:dyDescent="0.2">
      <c r="A86" s="57">
        <v>81</v>
      </c>
      <c r="B86" s="55" t="s">
        <v>152</v>
      </c>
      <c r="C86" s="52">
        <v>1</v>
      </c>
      <c r="D86" s="52">
        <v>14635</v>
      </c>
      <c r="E86" s="48">
        <v>5148</v>
      </c>
      <c r="F86" s="64">
        <v>49.420800000000007</v>
      </c>
    </row>
    <row r="87" spans="1:6" s="45" customFormat="1" ht="11.25" x14ac:dyDescent="0.2">
      <c r="A87" s="57">
        <v>82</v>
      </c>
      <c r="B87" s="55" t="s">
        <v>66</v>
      </c>
      <c r="C87" s="52">
        <v>1</v>
      </c>
      <c r="D87" s="52">
        <v>14680</v>
      </c>
      <c r="E87" s="48">
        <v>590</v>
      </c>
      <c r="F87" s="64">
        <v>5.6640000000000006</v>
      </c>
    </row>
    <row r="88" spans="1:6" s="45" customFormat="1" ht="11.25" x14ac:dyDescent="0.2">
      <c r="A88" s="57">
        <v>83</v>
      </c>
      <c r="B88" s="55" t="s">
        <v>66</v>
      </c>
      <c r="C88" s="52">
        <v>1</v>
      </c>
      <c r="D88" s="52">
        <v>14681</v>
      </c>
      <c r="E88" s="48">
        <v>590</v>
      </c>
      <c r="F88" s="64">
        <v>5.6640000000000006</v>
      </c>
    </row>
    <row r="89" spans="1:6" s="47" customFormat="1" ht="11.25" x14ac:dyDescent="0.2">
      <c r="A89" s="57">
        <v>84</v>
      </c>
      <c r="B89" s="56" t="s">
        <v>67</v>
      </c>
      <c r="C89" s="53">
        <v>1</v>
      </c>
      <c r="D89" s="53">
        <v>14704</v>
      </c>
      <c r="E89" s="49">
        <v>681</v>
      </c>
      <c r="F89" s="65">
        <v>32.688000000000002</v>
      </c>
    </row>
    <row r="90" spans="1:6" s="47" customFormat="1" ht="11.25" x14ac:dyDescent="0.2">
      <c r="A90" s="57">
        <v>85</v>
      </c>
      <c r="B90" s="56" t="s">
        <v>67</v>
      </c>
      <c r="C90" s="53">
        <v>1</v>
      </c>
      <c r="D90" s="53">
        <v>14705</v>
      </c>
      <c r="E90" s="49">
        <v>681</v>
      </c>
      <c r="F90" s="65">
        <v>32.688000000000002</v>
      </c>
    </row>
    <row r="91" spans="1:6" s="47" customFormat="1" ht="11.25" x14ac:dyDescent="0.2">
      <c r="A91" s="57">
        <v>86</v>
      </c>
      <c r="B91" s="56" t="s">
        <v>67</v>
      </c>
      <c r="C91" s="53">
        <v>1</v>
      </c>
      <c r="D91" s="53">
        <v>14709</v>
      </c>
      <c r="E91" s="49">
        <v>681</v>
      </c>
      <c r="F91" s="65">
        <v>32.688000000000002</v>
      </c>
    </row>
    <row r="92" spans="1:6" s="47" customFormat="1" ht="11.25" x14ac:dyDescent="0.2">
      <c r="A92" s="57">
        <v>87</v>
      </c>
      <c r="B92" s="56" t="s">
        <v>67</v>
      </c>
      <c r="C92" s="53">
        <v>1</v>
      </c>
      <c r="D92" s="53">
        <v>14715</v>
      </c>
      <c r="E92" s="49">
        <v>692</v>
      </c>
      <c r="F92" s="65">
        <v>33.216000000000001</v>
      </c>
    </row>
    <row r="93" spans="1:6" s="47" customFormat="1" ht="11.25" x14ac:dyDescent="0.2">
      <c r="A93" s="57">
        <v>88</v>
      </c>
      <c r="B93" s="56" t="s">
        <v>67</v>
      </c>
      <c r="C93" s="53">
        <v>1</v>
      </c>
      <c r="D93" s="53">
        <v>14729</v>
      </c>
      <c r="E93" s="49">
        <v>766</v>
      </c>
      <c r="F93" s="65">
        <v>36.768000000000001</v>
      </c>
    </row>
    <row r="94" spans="1:6" s="45" customFormat="1" ht="11.25" x14ac:dyDescent="0.2">
      <c r="A94" s="57">
        <v>89</v>
      </c>
      <c r="B94" s="55" t="s">
        <v>69</v>
      </c>
      <c r="C94" s="52">
        <v>1</v>
      </c>
      <c r="D94" s="52">
        <v>14783</v>
      </c>
      <c r="E94" s="48">
        <v>2231</v>
      </c>
      <c r="F94" s="64">
        <v>21.4176</v>
      </c>
    </row>
    <row r="95" spans="1:6" s="45" customFormat="1" ht="11.25" x14ac:dyDescent="0.2">
      <c r="A95" s="57">
        <v>90</v>
      </c>
      <c r="B95" s="55" t="s">
        <v>72</v>
      </c>
      <c r="C95" s="52">
        <v>1</v>
      </c>
      <c r="D95" s="52">
        <v>14838</v>
      </c>
      <c r="E95" s="48">
        <v>4296</v>
      </c>
      <c r="F95" s="64">
        <v>41.241600000000005</v>
      </c>
    </row>
    <row r="96" spans="1:6" s="45" customFormat="1" ht="11.25" x14ac:dyDescent="0.2">
      <c r="A96" s="57">
        <v>91</v>
      </c>
      <c r="B96" s="55" t="s">
        <v>73</v>
      </c>
      <c r="C96" s="52">
        <v>1</v>
      </c>
      <c r="D96" s="52">
        <v>14839</v>
      </c>
      <c r="E96" s="48">
        <v>974</v>
      </c>
      <c r="F96" s="64">
        <v>9.3504000000000005</v>
      </c>
    </row>
    <row r="97" spans="1:6" s="45" customFormat="1" ht="11.25" x14ac:dyDescent="0.2">
      <c r="A97" s="57">
        <v>92</v>
      </c>
      <c r="B97" s="55" t="s">
        <v>73</v>
      </c>
      <c r="C97" s="52">
        <v>1</v>
      </c>
      <c r="D97" s="52">
        <v>14840</v>
      </c>
      <c r="E97" s="48">
        <v>974</v>
      </c>
      <c r="F97" s="64">
        <v>9.3504000000000005</v>
      </c>
    </row>
    <row r="98" spans="1:6" s="45" customFormat="1" ht="11.25" x14ac:dyDescent="0.2">
      <c r="A98" s="57">
        <v>93</v>
      </c>
      <c r="B98" s="55" t="s">
        <v>74</v>
      </c>
      <c r="C98" s="52">
        <v>1</v>
      </c>
      <c r="D98" s="52">
        <v>14841</v>
      </c>
      <c r="E98" s="48">
        <v>771</v>
      </c>
      <c r="F98" s="64">
        <v>7.4016000000000011</v>
      </c>
    </row>
    <row r="99" spans="1:6" s="45" customFormat="1" ht="11.25" x14ac:dyDescent="0.2">
      <c r="A99" s="57">
        <v>94</v>
      </c>
      <c r="B99" s="55" t="s">
        <v>75</v>
      </c>
      <c r="C99" s="52">
        <v>1</v>
      </c>
      <c r="D99" s="52">
        <v>14846</v>
      </c>
      <c r="E99" s="48">
        <v>867</v>
      </c>
      <c r="F99" s="64">
        <v>8.3231999999999999</v>
      </c>
    </row>
    <row r="100" spans="1:6" s="45" customFormat="1" ht="11.25" x14ac:dyDescent="0.2">
      <c r="A100" s="57">
        <v>95</v>
      </c>
      <c r="B100" s="55" t="s">
        <v>76</v>
      </c>
      <c r="C100" s="52">
        <v>1</v>
      </c>
      <c r="D100" s="52">
        <v>14850</v>
      </c>
      <c r="E100" s="48">
        <v>1190</v>
      </c>
      <c r="F100" s="64">
        <v>11.424000000000001</v>
      </c>
    </row>
    <row r="101" spans="1:6" s="45" customFormat="1" ht="11.25" x14ac:dyDescent="0.2">
      <c r="A101" s="57">
        <v>96</v>
      </c>
      <c r="B101" s="55" t="s">
        <v>77</v>
      </c>
      <c r="C101" s="52">
        <v>1</v>
      </c>
      <c r="D101" s="52">
        <v>14851</v>
      </c>
      <c r="E101" s="48">
        <v>4298</v>
      </c>
      <c r="F101" s="64">
        <v>41.260800000000003</v>
      </c>
    </row>
    <row r="102" spans="1:6" s="45" customFormat="1" ht="11.25" x14ac:dyDescent="0.2">
      <c r="A102" s="57">
        <v>97</v>
      </c>
      <c r="B102" s="55" t="s">
        <v>77</v>
      </c>
      <c r="C102" s="52">
        <v>1</v>
      </c>
      <c r="D102" s="52">
        <v>14852</v>
      </c>
      <c r="E102" s="48">
        <v>4298</v>
      </c>
      <c r="F102" s="64">
        <v>41.260800000000003</v>
      </c>
    </row>
    <row r="103" spans="1:6" s="45" customFormat="1" ht="11.25" x14ac:dyDescent="0.2">
      <c r="A103" s="57">
        <v>98</v>
      </c>
      <c r="B103" s="55" t="s">
        <v>73</v>
      </c>
      <c r="C103" s="52">
        <v>1</v>
      </c>
      <c r="D103" s="52">
        <v>14856</v>
      </c>
      <c r="E103" s="48">
        <v>813</v>
      </c>
      <c r="F103" s="64">
        <v>7.8048000000000002</v>
      </c>
    </row>
    <row r="104" spans="1:6" s="45" customFormat="1" ht="11.25" x14ac:dyDescent="0.2">
      <c r="A104" s="57">
        <v>99</v>
      </c>
      <c r="B104" s="55" t="s">
        <v>73</v>
      </c>
      <c r="C104" s="52">
        <v>1</v>
      </c>
      <c r="D104" s="52">
        <v>14857</v>
      </c>
      <c r="E104" s="48">
        <v>813</v>
      </c>
      <c r="F104" s="64">
        <v>7.8048000000000002</v>
      </c>
    </row>
    <row r="105" spans="1:6" s="45" customFormat="1" ht="11.25" x14ac:dyDescent="0.2">
      <c r="A105" s="57">
        <v>100</v>
      </c>
      <c r="B105" s="55" t="s">
        <v>43</v>
      </c>
      <c r="C105" s="52">
        <v>1</v>
      </c>
      <c r="D105" s="52">
        <v>14859</v>
      </c>
      <c r="E105" s="48">
        <v>715</v>
      </c>
      <c r="F105" s="64">
        <v>6.8640000000000017</v>
      </c>
    </row>
    <row r="106" spans="1:6" s="45" customFormat="1" ht="11.25" x14ac:dyDescent="0.2">
      <c r="A106" s="57">
        <v>101</v>
      </c>
      <c r="B106" s="55" t="s">
        <v>78</v>
      </c>
      <c r="C106" s="52">
        <v>1</v>
      </c>
      <c r="D106" s="52">
        <v>14860</v>
      </c>
      <c r="E106" s="48">
        <v>1971</v>
      </c>
      <c r="F106" s="64">
        <v>18.921600000000002</v>
      </c>
    </row>
    <row r="107" spans="1:6" s="45" customFormat="1" ht="11.25" x14ac:dyDescent="0.2">
      <c r="A107" s="57">
        <v>102</v>
      </c>
      <c r="B107" s="55" t="s">
        <v>78</v>
      </c>
      <c r="C107" s="52">
        <v>1</v>
      </c>
      <c r="D107" s="52">
        <v>14861</v>
      </c>
      <c r="E107" s="48">
        <v>1971</v>
      </c>
      <c r="F107" s="64">
        <v>18.921600000000002</v>
      </c>
    </row>
    <row r="108" spans="1:6" s="45" customFormat="1" ht="11.25" x14ac:dyDescent="0.2">
      <c r="A108" s="57">
        <v>103</v>
      </c>
      <c r="B108" s="55" t="s">
        <v>79</v>
      </c>
      <c r="C108" s="52">
        <v>1</v>
      </c>
      <c r="D108" s="52">
        <v>14863</v>
      </c>
      <c r="E108" s="48">
        <v>1443</v>
      </c>
      <c r="F108" s="64">
        <v>13.8528</v>
      </c>
    </row>
    <row r="109" spans="1:6" s="45" customFormat="1" ht="11.25" x14ac:dyDescent="0.2">
      <c r="A109" s="57">
        <v>104</v>
      </c>
      <c r="B109" s="55" t="s">
        <v>79</v>
      </c>
      <c r="C109" s="52">
        <v>1</v>
      </c>
      <c r="D109" s="52">
        <v>14864</v>
      </c>
      <c r="E109" s="48">
        <v>1443</v>
      </c>
      <c r="F109" s="64">
        <v>13.8528</v>
      </c>
    </row>
    <row r="110" spans="1:6" s="45" customFormat="1" ht="11.25" x14ac:dyDescent="0.2">
      <c r="A110" s="57">
        <v>105</v>
      </c>
      <c r="B110" s="55" t="s">
        <v>41</v>
      </c>
      <c r="C110" s="52">
        <v>1</v>
      </c>
      <c r="D110" s="52">
        <v>14865</v>
      </c>
      <c r="E110" s="48">
        <v>1128</v>
      </c>
      <c r="F110" s="64">
        <v>10.828800000000001</v>
      </c>
    </row>
    <row r="111" spans="1:6" s="45" customFormat="1" ht="11.25" x14ac:dyDescent="0.2">
      <c r="A111" s="57">
        <v>106</v>
      </c>
      <c r="B111" s="55" t="s">
        <v>73</v>
      </c>
      <c r="C111" s="52">
        <v>1</v>
      </c>
      <c r="D111" s="52">
        <v>14866</v>
      </c>
      <c r="E111" s="48">
        <v>693</v>
      </c>
      <c r="F111" s="64">
        <v>6.6528000000000009</v>
      </c>
    </row>
    <row r="112" spans="1:6" s="45" customFormat="1" ht="11.25" x14ac:dyDescent="0.2">
      <c r="A112" s="57">
        <v>107</v>
      </c>
      <c r="B112" s="55" t="s">
        <v>80</v>
      </c>
      <c r="C112" s="52">
        <v>1</v>
      </c>
      <c r="D112" s="52">
        <v>14868</v>
      </c>
      <c r="E112" s="48">
        <v>1472</v>
      </c>
      <c r="F112" s="64">
        <v>14.1312</v>
      </c>
    </row>
    <row r="113" spans="1:6" s="45" customFormat="1" ht="11.25" x14ac:dyDescent="0.2">
      <c r="A113" s="57">
        <v>108</v>
      </c>
      <c r="B113" s="55" t="s">
        <v>80</v>
      </c>
      <c r="C113" s="52">
        <v>1</v>
      </c>
      <c r="D113" s="52">
        <v>14869</v>
      </c>
      <c r="E113" s="48">
        <v>1472</v>
      </c>
      <c r="F113" s="64">
        <v>14.1312</v>
      </c>
    </row>
    <row r="114" spans="1:6" s="45" customFormat="1" ht="11.25" x14ac:dyDescent="0.2">
      <c r="A114" s="57">
        <v>109</v>
      </c>
      <c r="B114" s="55" t="s">
        <v>81</v>
      </c>
      <c r="C114" s="52">
        <v>1</v>
      </c>
      <c r="D114" s="52">
        <v>14880</v>
      </c>
      <c r="E114" s="48">
        <v>715</v>
      </c>
      <c r="F114" s="64">
        <v>6.8640000000000017</v>
      </c>
    </row>
    <row r="115" spans="1:6" s="45" customFormat="1" ht="11.25" x14ac:dyDescent="0.2">
      <c r="A115" s="57">
        <v>110</v>
      </c>
      <c r="B115" s="55" t="s">
        <v>82</v>
      </c>
      <c r="C115" s="52">
        <v>1</v>
      </c>
      <c r="D115" s="52">
        <v>14881</v>
      </c>
      <c r="E115" s="48">
        <v>2562</v>
      </c>
      <c r="F115" s="64">
        <v>24.595200000000006</v>
      </c>
    </row>
    <row r="116" spans="1:6" s="45" customFormat="1" ht="11.25" x14ac:dyDescent="0.2">
      <c r="A116" s="57">
        <v>111</v>
      </c>
      <c r="B116" s="55" t="s">
        <v>83</v>
      </c>
      <c r="C116" s="52">
        <v>1</v>
      </c>
      <c r="D116" s="52">
        <v>14887</v>
      </c>
      <c r="E116" s="48">
        <v>1139</v>
      </c>
      <c r="F116" s="64">
        <v>10.934400000000002</v>
      </c>
    </row>
    <row r="117" spans="1:6" s="45" customFormat="1" ht="11.25" x14ac:dyDescent="0.2">
      <c r="A117" s="57">
        <v>112</v>
      </c>
      <c r="B117" s="55" t="s">
        <v>83</v>
      </c>
      <c r="C117" s="52">
        <v>1</v>
      </c>
      <c r="D117" s="52">
        <v>14888</v>
      </c>
      <c r="E117" s="48">
        <v>1139</v>
      </c>
      <c r="F117" s="64">
        <v>10.934400000000002</v>
      </c>
    </row>
    <row r="118" spans="1:6" s="45" customFormat="1" ht="11.25" x14ac:dyDescent="0.2">
      <c r="A118" s="57">
        <v>113</v>
      </c>
      <c r="B118" s="55" t="s">
        <v>83</v>
      </c>
      <c r="C118" s="52">
        <v>1</v>
      </c>
      <c r="D118" s="52">
        <v>14889</v>
      </c>
      <c r="E118" s="48">
        <v>951</v>
      </c>
      <c r="F118" s="64">
        <v>9.1296000000000017</v>
      </c>
    </row>
    <row r="119" spans="1:6" s="45" customFormat="1" ht="11.25" x14ac:dyDescent="0.2">
      <c r="A119" s="57">
        <v>114</v>
      </c>
      <c r="B119" s="55" t="s">
        <v>41</v>
      </c>
      <c r="C119" s="52">
        <v>1</v>
      </c>
      <c r="D119" s="52">
        <v>14890</v>
      </c>
      <c r="E119" s="48">
        <v>1489</v>
      </c>
      <c r="F119" s="64">
        <v>14.294400000000003</v>
      </c>
    </row>
    <row r="120" spans="1:6" s="45" customFormat="1" ht="11.25" x14ac:dyDescent="0.2">
      <c r="A120" s="57">
        <v>115</v>
      </c>
      <c r="B120" s="55" t="s">
        <v>84</v>
      </c>
      <c r="C120" s="52">
        <v>1</v>
      </c>
      <c r="D120" s="52">
        <v>14894</v>
      </c>
      <c r="E120" s="48">
        <v>1268</v>
      </c>
      <c r="F120" s="64">
        <v>12.172800000000002</v>
      </c>
    </row>
    <row r="121" spans="1:6" s="45" customFormat="1" ht="11.25" x14ac:dyDescent="0.2">
      <c r="A121" s="57">
        <v>116</v>
      </c>
      <c r="B121" s="55" t="s">
        <v>85</v>
      </c>
      <c r="C121" s="52">
        <v>1</v>
      </c>
      <c r="D121" s="52">
        <v>14900</v>
      </c>
      <c r="E121" s="48">
        <v>1288</v>
      </c>
      <c r="F121" s="64">
        <v>12.364800000000002</v>
      </c>
    </row>
    <row r="122" spans="1:6" s="45" customFormat="1" ht="11.25" x14ac:dyDescent="0.2">
      <c r="A122" s="57">
        <v>117</v>
      </c>
      <c r="B122" s="55" t="s">
        <v>84</v>
      </c>
      <c r="C122" s="52">
        <v>1</v>
      </c>
      <c r="D122" s="52">
        <v>14905</v>
      </c>
      <c r="E122" s="48">
        <v>1729</v>
      </c>
      <c r="F122" s="64">
        <v>16.598400000000002</v>
      </c>
    </row>
    <row r="123" spans="1:6" s="45" customFormat="1" ht="11.25" x14ac:dyDescent="0.2">
      <c r="A123" s="57">
        <v>118</v>
      </c>
      <c r="B123" s="55" t="s">
        <v>45</v>
      </c>
      <c r="C123" s="52">
        <v>1</v>
      </c>
      <c r="D123" s="52">
        <v>14907</v>
      </c>
      <c r="E123" s="48">
        <v>1030</v>
      </c>
      <c r="F123" s="64">
        <v>9.8880000000000017</v>
      </c>
    </row>
    <row r="124" spans="1:6" s="45" customFormat="1" ht="11.25" x14ac:dyDescent="0.2">
      <c r="A124" s="57">
        <v>119</v>
      </c>
      <c r="B124" s="55" t="s">
        <v>84</v>
      </c>
      <c r="C124" s="52">
        <v>1</v>
      </c>
      <c r="D124" s="52">
        <v>14908</v>
      </c>
      <c r="E124" s="48">
        <v>973</v>
      </c>
      <c r="F124" s="64">
        <v>9.3407999999999998</v>
      </c>
    </row>
    <row r="125" spans="1:6" s="45" customFormat="1" ht="11.25" x14ac:dyDescent="0.2">
      <c r="A125" s="57">
        <v>120</v>
      </c>
      <c r="B125" s="55" t="s">
        <v>84</v>
      </c>
      <c r="C125" s="52">
        <v>1</v>
      </c>
      <c r="D125" s="52">
        <v>14909</v>
      </c>
      <c r="E125" s="48">
        <v>973</v>
      </c>
      <c r="F125" s="64">
        <v>9.3407999999999998</v>
      </c>
    </row>
    <row r="126" spans="1:6" s="45" customFormat="1" ht="11.25" x14ac:dyDescent="0.2">
      <c r="A126" s="57">
        <v>121</v>
      </c>
      <c r="B126" s="55" t="s">
        <v>84</v>
      </c>
      <c r="C126" s="52">
        <v>1</v>
      </c>
      <c r="D126" s="52">
        <v>14910</v>
      </c>
      <c r="E126" s="48">
        <v>973</v>
      </c>
      <c r="F126" s="64">
        <v>9.3407999999999998</v>
      </c>
    </row>
    <row r="127" spans="1:6" s="45" customFormat="1" ht="11.25" x14ac:dyDescent="0.2">
      <c r="A127" s="57">
        <v>122</v>
      </c>
      <c r="B127" s="55" t="s">
        <v>80</v>
      </c>
      <c r="C127" s="52">
        <v>1</v>
      </c>
      <c r="D127" s="52">
        <v>14911</v>
      </c>
      <c r="E127" s="48">
        <v>769</v>
      </c>
      <c r="F127" s="64">
        <v>7.3824000000000005</v>
      </c>
    </row>
    <row r="128" spans="1:6" s="45" customFormat="1" ht="11.25" x14ac:dyDescent="0.2">
      <c r="A128" s="57">
        <v>123</v>
      </c>
      <c r="B128" s="55" t="s">
        <v>80</v>
      </c>
      <c r="C128" s="52">
        <v>1</v>
      </c>
      <c r="D128" s="52">
        <v>14912</v>
      </c>
      <c r="E128" s="48">
        <v>769</v>
      </c>
      <c r="F128" s="64">
        <v>7.3824000000000005</v>
      </c>
    </row>
    <row r="129" spans="1:6" s="45" customFormat="1" ht="11.25" x14ac:dyDescent="0.2">
      <c r="A129" s="57">
        <v>124</v>
      </c>
      <c r="B129" s="55" t="s">
        <v>80</v>
      </c>
      <c r="C129" s="52">
        <v>1</v>
      </c>
      <c r="D129" s="52">
        <v>14913</v>
      </c>
      <c r="E129" s="48">
        <v>804</v>
      </c>
      <c r="F129" s="64">
        <v>7.7184000000000017</v>
      </c>
    </row>
    <row r="130" spans="1:6" s="45" customFormat="1" ht="11.25" x14ac:dyDescent="0.2">
      <c r="A130" s="57">
        <v>125</v>
      </c>
      <c r="B130" s="55" t="s">
        <v>80</v>
      </c>
      <c r="C130" s="52">
        <v>1</v>
      </c>
      <c r="D130" s="52">
        <v>14915</v>
      </c>
      <c r="E130" s="48">
        <v>804</v>
      </c>
      <c r="F130" s="64">
        <v>7.7184000000000017</v>
      </c>
    </row>
    <row r="131" spans="1:6" s="45" customFormat="1" ht="11.25" x14ac:dyDescent="0.2">
      <c r="A131" s="57">
        <v>126</v>
      </c>
      <c r="B131" s="55" t="s">
        <v>80</v>
      </c>
      <c r="C131" s="52">
        <v>1</v>
      </c>
      <c r="D131" s="52">
        <v>14916</v>
      </c>
      <c r="E131" s="48">
        <v>804</v>
      </c>
      <c r="F131" s="64">
        <v>7.7184000000000017</v>
      </c>
    </row>
    <row r="132" spans="1:6" s="45" customFormat="1" ht="11.25" x14ac:dyDescent="0.2">
      <c r="A132" s="57">
        <v>127</v>
      </c>
      <c r="B132" s="55" t="s">
        <v>80</v>
      </c>
      <c r="C132" s="52">
        <v>1</v>
      </c>
      <c r="D132" s="52">
        <v>14917</v>
      </c>
      <c r="E132" s="48">
        <v>804</v>
      </c>
      <c r="F132" s="64">
        <v>7.7184000000000017</v>
      </c>
    </row>
    <row r="133" spans="1:6" s="45" customFormat="1" ht="11.25" x14ac:dyDescent="0.2">
      <c r="A133" s="57">
        <v>128</v>
      </c>
      <c r="B133" s="55" t="s">
        <v>80</v>
      </c>
      <c r="C133" s="52">
        <v>1</v>
      </c>
      <c r="D133" s="52">
        <v>14918</v>
      </c>
      <c r="E133" s="48">
        <v>804</v>
      </c>
      <c r="F133" s="64">
        <v>7.7184000000000017</v>
      </c>
    </row>
    <row r="134" spans="1:6" s="45" customFormat="1" ht="11.25" x14ac:dyDescent="0.2">
      <c r="A134" s="57">
        <v>129</v>
      </c>
      <c r="B134" s="55" t="s">
        <v>80</v>
      </c>
      <c r="C134" s="52">
        <v>1</v>
      </c>
      <c r="D134" s="52">
        <v>14919</v>
      </c>
      <c r="E134" s="48">
        <v>804</v>
      </c>
      <c r="F134" s="64">
        <v>7.7184000000000017</v>
      </c>
    </row>
    <row r="135" spans="1:6" s="45" customFormat="1" ht="11.25" x14ac:dyDescent="0.2">
      <c r="A135" s="57">
        <v>130</v>
      </c>
      <c r="B135" s="55" t="s">
        <v>80</v>
      </c>
      <c r="C135" s="52">
        <v>1</v>
      </c>
      <c r="D135" s="52">
        <v>14920</v>
      </c>
      <c r="E135" s="48">
        <v>804</v>
      </c>
      <c r="F135" s="64">
        <v>7.7184000000000017</v>
      </c>
    </row>
    <row r="136" spans="1:6" s="45" customFormat="1" ht="11.25" x14ac:dyDescent="0.2">
      <c r="A136" s="57">
        <v>131</v>
      </c>
      <c r="B136" s="55" t="s">
        <v>80</v>
      </c>
      <c r="C136" s="52">
        <v>1</v>
      </c>
      <c r="D136" s="52">
        <v>14921</v>
      </c>
      <c r="E136" s="48">
        <v>804</v>
      </c>
      <c r="F136" s="64">
        <v>7.7184000000000017</v>
      </c>
    </row>
    <row r="137" spans="1:6" s="45" customFormat="1" ht="11.25" x14ac:dyDescent="0.2">
      <c r="A137" s="57">
        <v>132</v>
      </c>
      <c r="B137" s="55" t="s">
        <v>80</v>
      </c>
      <c r="C137" s="52">
        <v>1</v>
      </c>
      <c r="D137" s="52">
        <v>14922</v>
      </c>
      <c r="E137" s="48">
        <v>804</v>
      </c>
      <c r="F137" s="64">
        <v>7.7184000000000017</v>
      </c>
    </row>
    <row r="138" spans="1:6" s="45" customFormat="1" ht="11.25" x14ac:dyDescent="0.2">
      <c r="A138" s="57">
        <v>133</v>
      </c>
      <c r="B138" s="55" t="s">
        <v>80</v>
      </c>
      <c r="C138" s="52">
        <v>1</v>
      </c>
      <c r="D138" s="52">
        <v>14923</v>
      </c>
      <c r="E138" s="48">
        <v>804</v>
      </c>
      <c r="F138" s="64">
        <v>7.7184000000000017</v>
      </c>
    </row>
    <row r="139" spans="1:6" s="45" customFormat="1" ht="11.25" x14ac:dyDescent="0.2">
      <c r="A139" s="57">
        <v>134</v>
      </c>
      <c r="B139" s="55" t="s">
        <v>72</v>
      </c>
      <c r="C139" s="52">
        <v>1</v>
      </c>
      <c r="D139" s="52">
        <v>14924</v>
      </c>
      <c r="E139" s="48">
        <v>3139</v>
      </c>
      <c r="F139" s="64">
        <v>30.134399999999999</v>
      </c>
    </row>
    <row r="140" spans="1:6" s="45" customFormat="1" ht="11.25" x14ac:dyDescent="0.2">
      <c r="A140" s="57">
        <v>135</v>
      </c>
      <c r="B140" s="55" t="s">
        <v>84</v>
      </c>
      <c r="C140" s="52">
        <v>1</v>
      </c>
      <c r="D140" s="52">
        <v>14925</v>
      </c>
      <c r="E140" s="48">
        <v>1577</v>
      </c>
      <c r="F140" s="64">
        <v>15.139200000000002</v>
      </c>
    </row>
    <row r="141" spans="1:6" s="45" customFormat="1" ht="11.25" x14ac:dyDescent="0.2">
      <c r="A141" s="57">
        <v>136</v>
      </c>
      <c r="B141" s="55" t="s">
        <v>84</v>
      </c>
      <c r="C141" s="52">
        <v>1</v>
      </c>
      <c r="D141" s="52">
        <v>14926</v>
      </c>
      <c r="E141" s="48">
        <v>1577</v>
      </c>
      <c r="F141" s="64">
        <v>15.139200000000002</v>
      </c>
    </row>
    <row r="142" spans="1:6" s="45" customFormat="1" ht="11.25" x14ac:dyDescent="0.2">
      <c r="A142" s="57">
        <v>137</v>
      </c>
      <c r="B142" s="55" t="s">
        <v>84</v>
      </c>
      <c r="C142" s="52">
        <v>1</v>
      </c>
      <c r="D142" s="52">
        <v>14927</v>
      </c>
      <c r="E142" s="48">
        <v>1577</v>
      </c>
      <c r="F142" s="64">
        <v>15.139200000000002</v>
      </c>
    </row>
    <row r="143" spans="1:6" s="45" customFormat="1" ht="11.25" x14ac:dyDescent="0.2">
      <c r="A143" s="57">
        <v>138</v>
      </c>
      <c r="B143" s="55" t="s">
        <v>84</v>
      </c>
      <c r="C143" s="52">
        <v>1</v>
      </c>
      <c r="D143" s="52">
        <v>14928</v>
      </c>
      <c r="E143" s="48">
        <v>1577</v>
      </c>
      <c r="F143" s="64">
        <v>15.139200000000002</v>
      </c>
    </row>
    <row r="144" spans="1:6" s="45" customFormat="1" ht="11.25" x14ac:dyDescent="0.2">
      <c r="A144" s="57">
        <v>139</v>
      </c>
      <c r="B144" s="55" t="s">
        <v>86</v>
      </c>
      <c r="C144" s="52">
        <v>1</v>
      </c>
      <c r="D144" s="52">
        <v>14929</v>
      </c>
      <c r="E144" s="48">
        <v>885</v>
      </c>
      <c r="F144" s="64">
        <v>8.4960000000000004</v>
      </c>
    </row>
    <row r="145" spans="1:6" s="45" customFormat="1" ht="11.25" x14ac:dyDescent="0.2">
      <c r="A145" s="57">
        <v>140</v>
      </c>
      <c r="B145" s="55" t="s">
        <v>86</v>
      </c>
      <c r="C145" s="52">
        <v>1</v>
      </c>
      <c r="D145" s="52">
        <v>14930</v>
      </c>
      <c r="E145" s="48">
        <v>885</v>
      </c>
      <c r="F145" s="64">
        <v>8.4960000000000004</v>
      </c>
    </row>
    <row r="146" spans="1:6" s="45" customFormat="1" ht="11.25" x14ac:dyDescent="0.2">
      <c r="A146" s="57">
        <v>141</v>
      </c>
      <c r="B146" s="55" t="s">
        <v>86</v>
      </c>
      <c r="C146" s="52">
        <v>1</v>
      </c>
      <c r="D146" s="52">
        <v>14931</v>
      </c>
      <c r="E146" s="48">
        <v>891</v>
      </c>
      <c r="F146" s="64">
        <v>8.5536000000000012</v>
      </c>
    </row>
    <row r="147" spans="1:6" s="45" customFormat="1" ht="11.25" x14ac:dyDescent="0.2">
      <c r="A147" s="57">
        <v>142</v>
      </c>
      <c r="B147" s="55" t="s">
        <v>86</v>
      </c>
      <c r="C147" s="52">
        <v>1</v>
      </c>
      <c r="D147" s="52">
        <v>14932</v>
      </c>
      <c r="E147" s="48">
        <v>891</v>
      </c>
      <c r="F147" s="64">
        <v>8.5536000000000012</v>
      </c>
    </row>
    <row r="148" spans="1:6" s="45" customFormat="1" ht="11.25" x14ac:dyDescent="0.2">
      <c r="A148" s="57">
        <v>143</v>
      </c>
      <c r="B148" s="55" t="s">
        <v>84</v>
      </c>
      <c r="C148" s="52">
        <v>1</v>
      </c>
      <c r="D148" s="52">
        <v>14934</v>
      </c>
      <c r="E148" s="48">
        <v>1646</v>
      </c>
      <c r="F148" s="64">
        <v>15.801600000000001</v>
      </c>
    </row>
    <row r="149" spans="1:6" s="45" customFormat="1" ht="11.25" x14ac:dyDescent="0.2">
      <c r="A149" s="57">
        <v>144</v>
      </c>
      <c r="B149" s="55" t="s">
        <v>84</v>
      </c>
      <c r="C149" s="52">
        <v>1</v>
      </c>
      <c r="D149" s="52">
        <v>14935</v>
      </c>
      <c r="E149" s="48">
        <v>1646</v>
      </c>
      <c r="F149" s="64">
        <v>15.801600000000001</v>
      </c>
    </row>
    <row r="150" spans="1:6" s="45" customFormat="1" ht="11.25" x14ac:dyDescent="0.2">
      <c r="A150" s="57">
        <v>145</v>
      </c>
      <c r="B150" s="55" t="s">
        <v>86</v>
      </c>
      <c r="C150" s="52">
        <v>1</v>
      </c>
      <c r="D150" s="52">
        <v>14936</v>
      </c>
      <c r="E150" s="48">
        <v>1178</v>
      </c>
      <c r="F150" s="64">
        <v>11.3088</v>
      </c>
    </row>
    <row r="151" spans="1:6" s="45" customFormat="1" ht="11.25" x14ac:dyDescent="0.2">
      <c r="A151" s="57">
        <v>146</v>
      </c>
      <c r="B151" s="55" t="s">
        <v>86</v>
      </c>
      <c r="C151" s="52">
        <v>1</v>
      </c>
      <c r="D151" s="52">
        <v>14937</v>
      </c>
      <c r="E151" s="48">
        <v>1217</v>
      </c>
      <c r="F151" s="64">
        <v>11.683199999999999</v>
      </c>
    </row>
    <row r="152" spans="1:6" s="45" customFormat="1" ht="11.25" x14ac:dyDescent="0.2">
      <c r="A152" s="57">
        <v>147</v>
      </c>
      <c r="B152" s="55" t="s">
        <v>86</v>
      </c>
      <c r="C152" s="52">
        <v>1</v>
      </c>
      <c r="D152" s="52">
        <v>14938</v>
      </c>
      <c r="E152" s="48">
        <v>1217</v>
      </c>
      <c r="F152" s="64">
        <v>11.683199999999999</v>
      </c>
    </row>
    <row r="153" spans="1:6" s="45" customFormat="1" ht="11.25" x14ac:dyDescent="0.2">
      <c r="A153" s="57">
        <v>148</v>
      </c>
      <c r="B153" s="55" t="s">
        <v>87</v>
      </c>
      <c r="C153" s="52">
        <v>1</v>
      </c>
      <c r="D153" s="52">
        <v>14944</v>
      </c>
      <c r="E153" s="48">
        <v>7909</v>
      </c>
      <c r="F153" s="64">
        <v>75.926400000000001</v>
      </c>
    </row>
    <row r="154" spans="1:6" s="45" customFormat="1" ht="11.25" x14ac:dyDescent="0.2">
      <c r="A154" s="57">
        <v>149</v>
      </c>
      <c r="B154" s="55" t="s">
        <v>56</v>
      </c>
      <c r="C154" s="52">
        <v>1</v>
      </c>
      <c r="D154" s="52">
        <v>14947</v>
      </c>
      <c r="E154" s="48">
        <v>2758</v>
      </c>
      <c r="F154" s="64">
        <v>26.476800000000004</v>
      </c>
    </row>
    <row r="155" spans="1:6" s="45" customFormat="1" ht="11.25" x14ac:dyDescent="0.2">
      <c r="A155" s="57">
        <v>150</v>
      </c>
      <c r="B155" s="55" t="s">
        <v>84</v>
      </c>
      <c r="C155" s="52">
        <v>1</v>
      </c>
      <c r="D155" s="52">
        <v>14949</v>
      </c>
      <c r="E155" s="48">
        <v>1729</v>
      </c>
      <c r="F155" s="64">
        <v>16.598400000000002</v>
      </c>
    </row>
    <row r="156" spans="1:6" s="45" customFormat="1" ht="11.25" x14ac:dyDescent="0.2">
      <c r="A156" s="57">
        <v>151</v>
      </c>
      <c r="B156" s="55" t="s">
        <v>84</v>
      </c>
      <c r="C156" s="52">
        <v>1</v>
      </c>
      <c r="D156" s="52">
        <v>14951</v>
      </c>
      <c r="E156" s="48">
        <v>1729</v>
      </c>
      <c r="F156" s="64">
        <v>16.598400000000002</v>
      </c>
    </row>
    <row r="157" spans="1:6" s="45" customFormat="1" ht="11.25" x14ac:dyDescent="0.2">
      <c r="A157" s="57">
        <v>152</v>
      </c>
      <c r="B157" s="55" t="s">
        <v>84</v>
      </c>
      <c r="C157" s="52">
        <v>1</v>
      </c>
      <c r="D157" s="52">
        <v>14952</v>
      </c>
      <c r="E157" s="48">
        <v>1729</v>
      </c>
      <c r="F157" s="64">
        <v>16.598400000000002</v>
      </c>
    </row>
    <row r="158" spans="1:6" s="45" customFormat="1" ht="11.25" x14ac:dyDescent="0.2">
      <c r="A158" s="57">
        <v>153</v>
      </c>
      <c r="B158" s="55" t="s">
        <v>84</v>
      </c>
      <c r="C158" s="52">
        <v>1</v>
      </c>
      <c r="D158" s="52">
        <v>14953</v>
      </c>
      <c r="E158" s="48">
        <v>1729</v>
      </c>
      <c r="F158" s="64">
        <v>16.598400000000002</v>
      </c>
    </row>
    <row r="159" spans="1:6" s="45" customFormat="1" ht="11.25" x14ac:dyDescent="0.2">
      <c r="A159" s="57">
        <v>154</v>
      </c>
      <c r="B159" s="55" t="s">
        <v>86</v>
      </c>
      <c r="C159" s="52">
        <v>1</v>
      </c>
      <c r="D159" s="52">
        <v>14954</v>
      </c>
      <c r="E159" s="48">
        <v>1055</v>
      </c>
      <c r="F159" s="64">
        <v>10.128000000000002</v>
      </c>
    </row>
    <row r="160" spans="1:6" s="45" customFormat="1" ht="11.25" x14ac:dyDescent="0.2">
      <c r="A160" s="57">
        <v>155</v>
      </c>
      <c r="B160" s="55" t="s">
        <v>86</v>
      </c>
      <c r="C160" s="52">
        <v>1</v>
      </c>
      <c r="D160" s="52">
        <v>14956</v>
      </c>
      <c r="E160" s="48">
        <v>1055</v>
      </c>
      <c r="F160" s="64">
        <v>10.128000000000002</v>
      </c>
    </row>
    <row r="161" spans="1:6" s="45" customFormat="1" ht="11.25" x14ac:dyDescent="0.2">
      <c r="A161" s="57">
        <v>156</v>
      </c>
      <c r="B161" s="55" t="s">
        <v>86</v>
      </c>
      <c r="C161" s="52">
        <v>1</v>
      </c>
      <c r="D161" s="52">
        <v>14957</v>
      </c>
      <c r="E161" s="48">
        <v>1055</v>
      </c>
      <c r="F161" s="64">
        <v>10.128000000000002</v>
      </c>
    </row>
    <row r="162" spans="1:6" s="45" customFormat="1" ht="11.25" x14ac:dyDescent="0.2">
      <c r="A162" s="57">
        <v>157</v>
      </c>
      <c r="B162" s="55" t="s">
        <v>86</v>
      </c>
      <c r="C162" s="52">
        <v>1</v>
      </c>
      <c r="D162" s="52">
        <v>14958</v>
      </c>
      <c r="E162" s="48">
        <v>1055</v>
      </c>
      <c r="F162" s="64">
        <v>10.128000000000002</v>
      </c>
    </row>
    <row r="163" spans="1:6" s="45" customFormat="1" ht="11.25" x14ac:dyDescent="0.2">
      <c r="A163" s="57">
        <v>158</v>
      </c>
      <c r="B163" s="55" t="s">
        <v>80</v>
      </c>
      <c r="C163" s="52">
        <v>1</v>
      </c>
      <c r="D163" s="52">
        <v>14959</v>
      </c>
      <c r="E163" s="48">
        <v>804</v>
      </c>
      <c r="F163" s="64">
        <v>7.7184000000000017</v>
      </c>
    </row>
    <row r="164" spans="1:6" s="45" customFormat="1" ht="11.25" x14ac:dyDescent="0.2">
      <c r="A164" s="57">
        <v>159</v>
      </c>
      <c r="B164" s="55" t="s">
        <v>80</v>
      </c>
      <c r="C164" s="52">
        <v>1</v>
      </c>
      <c r="D164" s="52">
        <v>14963</v>
      </c>
      <c r="E164" s="48">
        <v>804</v>
      </c>
      <c r="F164" s="64">
        <v>7.7184000000000017</v>
      </c>
    </row>
    <row r="165" spans="1:6" s="45" customFormat="1" ht="11.25" x14ac:dyDescent="0.2">
      <c r="A165" s="57">
        <v>160</v>
      </c>
      <c r="B165" s="55" t="s">
        <v>88</v>
      </c>
      <c r="C165" s="52">
        <v>1</v>
      </c>
      <c r="D165" s="52">
        <v>14969</v>
      </c>
      <c r="E165" s="48">
        <v>1274</v>
      </c>
      <c r="F165" s="64">
        <v>12.230400000000001</v>
      </c>
    </row>
    <row r="166" spans="1:6" s="45" customFormat="1" ht="11.25" x14ac:dyDescent="0.2">
      <c r="A166" s="57">
        <v>161</v>
      </c>
      <c r="B166" s="55" t="s">
        <v>86</v>
      </c>
      <c r="C166" s="52">
        <v>1</v>
      </c>
      <c r="D166" s="52">
        <v>14976</v>
      </c>
      <c r="E166" s="48">
        <v>778</v>
      </c>
      <c r="F166" s="64">
        <v>7.4688000000000008</v>
      </c>
    </row>
    <row r="167" spans="1:6" s="45" customFormat="1" ht="11.25" x14ac:dyDescent="0.2">
      <c r="A167" s="57">
        <v>162</v>
      </c>
      <c r="B167" s="55" t="s">
        <v>80</v>
      </c>
      <c r="C167" s="52">
        <v>1</v>
      </c>
      <c r="D167" s="52">
        <v>14977</v>
      </c>
      <c r="E167" s="48">
        <v>813</v>
      </c>
      <c r="F167" s="64">
        <v>7.8048000000000002</v>
      </c>
    </row>
    <row r="168" spans="1:6" s="45" customFormat="1" ht="11.25" x14ac:dyDescent="0.2">
      <c r="A168" s="57">
        <v>163</v>
      </c>
      <c r="B168" s="55" t="s">
        <v>80</v>
      </c>
      <c r="C168" s="52">
        <v>1</v>
      </c>
      <c r="D168" s="52">
        <v>14978</v>
      </c>
      <c r="E168" s="48">
        <v>813</v>
      </c>
      <c r="F168" s="64">
        <v>7.8048000000000002</v>
      </c>
    </row>
    <row r="169" spans="1:6" s="45" customFormat="1" ht="11.25" x14ac:dyDescent="0.2">
      <c r="A169" s="57">
        <v>164</v>
      </c>
      <c r="B169" s="55" t="s">
        <v>80</v>
      </c>
      <c r="C169" s="52">
        <v>1</v>
      </c>
      <c r="D169" s="52">
        <v>14979</v>
      </c>
      <c r="E169" s="48">
        <v>813</v>
      </c>
      <c r="F169" s="64">
        <v>7.8048000000000002</v>
      </c>
    </row>
    <row r="170" spans="1:6" s="45" customFormat="1" ht="11.25" x14ac:dyDescent="0.2">
      <c r="A170" s="57">
        <v>165</v>
      </c>
      <c r="B170" s="55" t="s">
        <v>41</v>
      </c>
      <c r="C170" s="52">
        <v>1</v>
      </c>
      <c r="D170" s="52">
        <v>14980</v>
      </c>
      <c r="E170" s="48">
        <v>1154</v>
      </c>
      <c r="F170" s="64">
        <v>11.0784</v>
      </c>
    </row>
    <row r="171" spans="1:6" s="45" customFormat="1" ht="11.25" x14ac:dyDescent="0.2">
      <c r="A171" s="57">
        <v>166</v>
      </c>
      <c r="B171" s="55" t="s">
        <v>86</v>
      </c>
      <c r="C171" s="52">
        <v>1</v>
      </c>
      <c r="D171" s="52">
        <v>14982</v>
      </c>
      <c r="E171" s="48">
        <v>1231</v>
      </c>
      <c r="F171" s="64">
        <v>11.817600000000001</v>
      </c>
    </row>
    <row r="172" spans="1:6" s="45" customFormat="1" ht="11.25" x14ac:dyDescent="0.2">
      <c r="A172" s="57">
        <v>167</v>
      </c>
      <c r="B172" s="55" t="s">
        <v>86</v>
      </c>
      <c r="C172" s="52">
        <v>1</v>
      </c>
      <c r="D172" s="52">
        <v>14983</v>
      </c>
      <c r="E172" s="48">
        <v>1231</v>
      </c>
      <c r="F172" s="64">
        <v>11.817600000000001</v>
      </c>
    </row>
    <row r="173" spans="1:6" s="45" customFormat="1" ht="11.25" x14ac:dyDescent="0.2">
      <c r="A173" s="57">
        <v>168</v>
      </c>
      <c r="B173" s="55" t="s">
        <v>73</v>
      </c>
      <c r="C173" s="52">
        <v>1</v>
      </c>
      <c r="D173" s="52">
        <v>14984</v>
      </c>
      <c r="E173" s="48">
        <v>1227</v>
      </c>
      <c r="F173" s="64">
        <v>11.779199999999999</v>
      </c>
    </row>
    <row r="174" spans="1:6" s="45" customFormat="1" ht="11.25" x14ac:dyDescent="0.2">
      <c r="A174" s="57">
        <v>169</v>
      </c>
      <c r="B174" s="55" t="s">
        <v>42</v>
      </c>
      <c r="C174" s="52">
        <v>1</v>
      </c>
      <c r="D174" s="52">
        <v>14985</v>
      </c>
      <c r="E174" s="48">
        <v>2105</v>
      </c>
      <c r="F174" s="64">
        <v>20.208000000000006</v>
      </c>
    </row>
    <row r="175" spans="1:6" s="47" customFormat="1" ht="11.25" x14ac:dyDescent="0.2">
      <c r="A175" s="57">
        <v>170</v>
      </c>
      <c r="B175" s="56" t="s">
        <v>89</v>
      </c>
      <c r="C175" s="53">
        <v>1</v>
      </c>
      <c r="D175" s="53">
        <v>15014</v>
      </c>
      <c r="E175" s="49">
        <v>762</v>
      </c>
      <c r="F175" s="65">
        <v>36.576000000000001</v>
      </c>
    </row>
    <row r="176" spans="1:6" s="45" customFormat="1" ht="11.25" x14ac:dyDescent="0.2">
      <c r="A176" s="57">
        <v>171</v>
      </c>
      <c r="B176" s="55" t="s">
        <v>84</v>
      </c>
      <c r="C176" s="52">
        <v>1</v>
      </c>
      <c r="D176" s="52">
        <v>15084</v>
      </c>
      <c r="E176" s="48">
        <v>1309</v>
      </c>
      <c r="F176" s="64">
        <v>12.566400000000002</v>
      </c>
    </row>
    <row r="177" spans="1:6" s="47" customFormat="1" ht="11.25" x14ac:dyDescent="0.2">
      <c r="A177" s="57">
        <v>172</v>
      </c>
      <c r="B177" s="56" t="s">
        <v>90</v>
      </c>
      <c r="C177" s="53">
        <v>1</v>
      </c>
      <c r="D177" s="53">
        <v>15086</v>
      </c>
      <c r="E177" s="49">
        <v>779</v>
      </c>
      <c r="F177" s="65">
        <v>37.392000000000003</v>
      </c>
    </row>
    <row r="178" spans="1:6" s="45" customFormat="1" ht="11.25" x14ac:dyDescent="0.2">
      <c r="A178" s="57">
        <v>173</v>
      </c>
      <c r="B178" s="55" t="s">
        <v>83</v>
      </c>
      <c r="C178" s="52">
        <v>1</v>
      </c>
      <c r="D178" s="52">
        <v>15088</v>
      </c>
      <c r="E178" s="48">
        <v>1421</v>
      </c>
      <c r="F178" s="64">
        <v>13.641600000000004</v>
      </c>
    </row>
    <row r="179" spans="1:6" s="45" customFormat="1" ht="11.25" x14ac:dyDescent="0.2">
      <c r="A179" s="57">
        <v>174</v>
      </c>
      <c r="B179" s="55" t="s">
        <v>83</v>
      </c>
      <c r="C179" s="52">
        <v>1</v>
      </c>
      <c r="D179" s="52">
        <v>15089</v>
      </c>
      <c r="E179" s="48">
        <v>1421</v>
      </c>
      <c r="F179" s="64">
        <v>13.641600000000004</v>
      </c>
    </row>
    <row r="180" spans="1:6" s="45" customFormat="1" ht="11.25" x14ac:dyDescent="0.2">
      <c r="A180" s="57">
        <v>175</v>
      </c>
      <c r="B180" s="55" t="s">
        <v>84</v>
      </c>
      <c r="C180" s="52">
        <v>1</v>
      </c>
      <c r="D180" s="52">
        <v>15090</v>
      </c>
      <c r="E180" s="48">
        <v>1374</v>
      </c>
      <c r="F180" s="64">
        <v>13.1904</v>
      </c>
    </row>
    <row r="181" spans="1:6" s="45" customFormat="1" ht="11.25" x14ac:dyDescent="0.2">
      <c r="A181" s="57">
        <v>176</v>
      </c>
      <c r="B181" s="55" t="s">
        <v>91</v>
      </c>
      <c r="C181" s="52">
        <v>1</v>
      </c>
      <c r="D181" s="52">
        <v>15091</v>
      </c>
      <c r="E181" s="48">
        <v>2769</v>
      </c>
      <c r="F181" s="64">
        <v>26.582400000000003</v>
      </c>
    </row>
    <row r="182" spans="1:6" s="45" customFormat="1" ht="11.25" x14ac:dyDescent="0.2">
      <c r="A182" s="57">
        <v>177</v>
      </c>
      <c r="B182" s="55" t="s">
        <v>80</v>
      </c>
      <c r="C182" s="52">
        <v>1</v>
      </c>
      <c r="D182" s="52">
        <v>15093</v>
      </c>
      <c r="E182" s="48">
        <v>938</v>
      </c>
      <c r="F182" s="64">
        <v>9.0048000000000012</v>
      </c>
    </row>
    <row r="183" spans="1:6" s="45" customFormat="1" ht="11.25" x14ac:dyDescent="0.2">
      <c r="A183" s="57">
        <v>178</v>
      </c>
      <c r="B183" s="55" t="s">
        <v>84</v>
      </c>
      <c r="C183" s="52">
        <v>1</v>
      </c>
      <c r="D183" s="52">
        <v>15095</v>
      </c>
      <c r="E183" s="48">
        <v>2017</v>
      </c>
      <c r="F183" s="64">
        <v>19.363200000000006</v>
      </c>
    </row>
    <row r="184" spans="1:6" s="45" customFormat="1" ht="11.25" x14ac:dyDescent="0.2">
      <c r="A184" s="57">
        <v>179</v>
      </c>
      <c r="B184" s="55" t="s">
        <v>84</v>
      </c>
      <c r="C184" s="52">
        <v>1</v>
      </c>
      <c r="D184" s="52">
        <v>15096</v>
      </c>
      <c r="E184" s="48">
        <v>2017</v>
      </c>
      <c r="F184" s="64">
        <v>19.363200000000006</v>
      </c>
    </row>
    <row r="185" spans="1:6" s="45" customFormat="1" ht="11.25" x14ac:dyDescent="0.2">
      <c r="A185" s="57">
        <v>180</v>
      </c>
      <c r="B185" s="55" t="s">
        <v>84</v>
      </c>
      <c r="C185" s="52">
        <v>1</v>
      </c>
      <c r="D185" s="52">
        <v>15097</v>
      </c>
      <c r="E185" s="48">
        <v>2017</v>
      </c>
      <c r="F185" s="64">
        <v>19.363200000000006</v>
      </c>
    </row>
    <row r="186" spans="1:6" s="45" customFormat="1" ht="11.25" x14ac:dyDescent="0.2">
      <c r="A186" s="57">
        <v>181</v>
      </c>
      <c r="B186" s="55" t="s">
        <v>68</v>
      </c>
      <c r="C186" s="52">
        <v>1</v>
      </c>
      <c r="D186" s="52">
        <v>15107</v>
      </c>
      <c r="E186" s="48">
        <v>3842</v>
      </c>
      <c r="F186" s="64">
        <v>36.883200000000002</v>
      </c>
    </row>
    <row r="187" spans="1:6" s="45" customFormat="1" ht="11.25" x14ac:dyDescent="0.2">
      <c r="A187" s="57">
        <v>182</v>
      </c>
      <c r="B187" s="55" t="s">
        <v>68</v>
      </c>
      <c r="C187" s="52">
        <v>1</v>
      </c>
      <c r="D187" s="52">
        <v>15108</v>
      </c>
      <c r="E187" s="48">
        <v>3842</v>
      </c>
      <c r="F187" s="64">
        <v>36.883200000000002</v>
      </c>
    </row>
    <row r="188" spans="1:6" s="45" customFormat="1" ht="11.25" x14ac:dyDescent="0.2">
      <c r="A188" s="57">
        <v>183</v>
      </c>
      <c r="B188" s="55" t="s">
        <v>92</v>
      </c>
      <c r="C188" s="52">
        <v>1</v>
      </c>
      <c r="D188" s="52">
        <v>15109</v>
      </c>
      <c r="E188" s="48">
        <v>1810</v>
      </c>
      <c r="F188" s="64">
        <v>17.376000000000001</v>
      </c>
    </row>
    <row r="189" spans="1:6" s="47" customFormat="1" ht="11.25" customHeight="1" x14ac:dyDescent="0.2">
      <c r="A189" s="57">
        <v>184</v>
      </c>
      <c r="B189" s="56" t="s">
        <v>93</v>
      </c>
      <c r="C189" s="53">
        <v>1</v>
      </c>
      <c r="D189" s="53">
        <v>12485</v>
      </c>
      <c r="E189" s="49">
        <v>67602</v>
      </c>
      <c r="F189" s="65">
        <v>324.48960000000005</v>
      </c>
    </row>
    <row r="190" spans="1:6" s="47" customFormat="1" ht="10.5" customHeight="1" x14ac:dyDescent="0.2">
      <c r="A190" s="57">
        <v>185</v>
      </c>
      <c r="B190" s="56" t="s">
        <v>93</v>
      </c>
      <c r="C190" s="53">
        <v>1</v>
      </c>
      <c r="D190" s="53">
        <v>12486</v>
      </c>
      <c r="E190" s="49">
        <v>67602</v>
      </c>
      <c r="F190" s="65">
        <v>324.48960000000005</v>
      </c>
    </row>
    <row r="191" spans="1:6" s="47" customFormat="1" ht="11.25" customHeight="1" x14ac:dyDescent="0.2">
      <c r="A191" s="57">
        <v>186</v>
      </c>
      <c r="B191" s="56" t="s">
        <v>93</v>
      </c>
      <c r="C191" s="53">
        <v>1</v>
      </c>
      <c r="D191" s="53">
        <v>12487</v>
      </c>
      <c r="E191" s="49">
        <v>67602</v>
      </c>
      <c r="F191" s="65">
        <v>324.48960000000005</v>
      </c>
    </row>
    <row r="192" spans="1:6" s="47" customFormat="1" ht="11.25" x14ac:dyDescent="0.2">
      <c r="A192" s="57">
        <v>187</v>
      </c>
      <c r="B192" s="56" t="s">
        <v>94</v>
      </c>
      <c r="C192" s="53">
        <v>1</v>
      </c>
      <c r="D192" s="53">
        <v>12551</v>
      </c>
      <c r="E192" s="49">
        <v>43532</v>
      </c>
      <c r="F192" s="65">
        <v>208.95360000000002</v>
      </c>
    </row>
    <row r="193" spans="1:6" s="47" customFormat="1" ht="11.25" x14ac:dyDescent="0.2">
      <c r="A193" s="57">
        <v>188</v>
      </c>
      <c r="B193" s="56" t="s">
        <v>95</v>
      </c>
      <c r="C193" s="53">
        <v>1</v>
      </c>
      <c r="D193" s="53">
        <v>13179</v>
      </c>
      <c r="E193" s="49">
        <v>2371</v>
      </c>
      <c r="F193" s="65">
        <v>11.380800000000001</v>
      </c>
    </row>
    <row r="194" spans="1:6" s="47" customFormat="1" ht="11.25" x14ac:dyDescent="0.2">
      <c r="A194" s="57">
        <v>189</v>
      </c>
      <c r="B194" s="56" t="s">
        <v>95</v>
      </c>
      <c r="C194" s="53">
        <v>1</v>
      </c>
      <c r="D194" s="53">
        <v>13180</v>
      </c>
      <c r="E194" s="49">
        <v>2371</v>
      </c>
      <c r="F194" s="65">
        <v>11.380800000000001</v>
      </c>
    </row>
    <row r="195" spans="1:6" s="47" customFormat="1" ht="11.25" x14ac:dyDescent="0.2">
      <c r="A195" s="57">
        <v>190</v>
      </c>
      <c r="B195" s="56" t="s">
        <v>95</v>
      </c>
      <c r="C195" s="53">
        <v>1</v>
      </c>
      <c r="D195" s="53">
        <v>13181</v>
      </c>
      <c r="E195" s="49">
        <v>2371</v>
      </c>
      <c r="F195" s="65">
        <v>11.380800000000001</v>
      </c>
    </row>
    <row r="196" spans="1:6" s="47" customFormat="1" ht="11.25" customHeight="1" x14ac:dyDescent="0.2">
      <c r="A196" s="57">
        <v>191</v>
      </c>
      <c r="B196" s="56" t="s">
        <v>96</v>
      </c>
      <c r="C196" s="53">
        <v>1</v>
      </c>
      <c r="D196" s="53">
        <v>13206</v>
      </c>
      <c r="E196" s="49">
        <v>7947</v>
      </c>
      <c r="F196" s="65">
        <v>38.145600000000002</v>
      </c>
    </row>
    <row r="197" spans="1:6" s="47" customFormat="1" ht="11.25" x14ac:dyDescent="0.2">
      <c r="A197" s="57">
        <v>192</v>
      </c>
      <c r="B197" s="56" t="s">
        <v>97</v>
      </c>
      <c r="C197" s="53">
        <v>1</v>
      </c>
      <c r="D197" s="53">
        <v>2246</v>
      </c>
      <c r="E197" s="49">
        <v>287</v>
      </c>
      <c r="F197" s="65">
        <v>2.7552000000000003</v>
      </c>
    </row>
    <row r="198" spans="1:6" s="45" customFormat="1" ht="11.25" x14ac:dyDescent="0.2">
      <c r="A198" s="57">
        <v>193</v>
      </c>
      <c r="B198" s="55" t="s">
        <v>97</v>
      </c>
      <c r="C198" s="52">
        <v>1</v>
      </c>
      <c r="D198" s="52">
        <v>2247</v>
      </c>
      <c r="E198" s="48">
        <v>287</v>
      </c>
      <c r="F198" s="64">
        <v>2.7552000000000003</v>
      </c>
    </row>
    <row r="199" spans="1:6" s="45" customFormat="1" ht="11.25" x14ac:dyDescent="0.2">
      <c r="A199" s="57">
        <v>194</v>
      </c>
      <c r="B199" s="55" t="s">
        <v>97</v>
      </c>
      <c r="C199" s="52">
        <v>1</v>
      </c>
      <c r="D199" s="52">
        <v>2248</v>
      </c>
      <c r="E199" s="48">
        <v>287</v>
      </c>
      <c r="F199" s="64">
        <v>2.7552000000000003</v>
      </c>
    </row>
    <row r="200" spans="1:6" s="45" customFormat="1" ht="11.25" x14ac:dyDescent="0.2">
      <c r="A200" s="57">
        <v>195</v>
      </c>
      <c r="B200" s="55" t="s">
        <v>98</v>
      </c>
      <c r="C200" s="52">
        <v>1</v>
      </c>
      <c r="D200" s="52">
        <v>3002</v>
      </c>
      <c r="E200" s="48">
        <v>40</v>
      </c>
      <c r="F200" s="64">
        <v>0.38400000000000012</v>
      </c>
    </row>
    <row r="201" spans="1:6" s="45" customFormat="1" ht="11.25" x14ac:dyDescent="0.2">
      <c r="A201" s="57">
        <v>196</v>
      </c>
      <c r="B201" s="55" t="s">
        <v>98</v>
      </c>
      <c r="C201" s="52">
        <v>1</v>
      </c>
      <c r="D201" s="52">
        <v>3005</v>
      </c>
      <c r="E201" s="48">
        <v>40</v>
      </c>
      <c r="F201" s="64">
        <v>0.38400000000000012</v>
      </c>
    </row>
    <row r="202" spans="1:6" s="45" customFormat="1" ht="11.25" x14ac:dyDescent="0.2">
      <c r="A202" s="57">
        <v>197</v>
      </c>
      <c r="B202" s="55" t="s">
        <v>98</v>
      </c>
      <c r="C202" s="52">
        <v>1</v>
      </c>
      <c r="D202" s="52">
        <v>3007</v>
      </c>
      <c r="E202" s="48">
        <v>40</v>
      </c>
      <c r="F202" s="64">
        <v>0.38400000000000012</v>
      </c>
    </row>
    <row r="203" spans="1:6" s="45" customFormat="1" ht="11.25" x14ac:dyDescent="0.2">
      <c r="A203" s="57">
        <v>198</v>
      </c>
      <c r="B203" s="55" t="s">
        <v>98</v>
      </c>
      <c r="C203" s="52">
        <v>1</v>
      </c>
      <c r="D203" s="52">
        <v>3011</v>
      </c>
      <c r="E203" s="48">
        <v>40</v>
      </c>
      <c r="F203" s="64">
        <v>0.38400000000000012</v>
      </c>
    </row>
    <row r="204" spans="1:6" s="45" customFormat="1" ht="11.25" x14ac:dyDescent="0.2">
      <c r="A204" s="57">
        <v>199</v>
      </c>
      <c r="B204" s="55" t="s">
        <v>98</v>
      </c>
      <c r="C204" s="52">
        <v>1</v>
      </c>
      <c r="D204" s="52">
        <v>3018</v>
      </c>
      <c r="E204" s="48">
        <v>40</v>
      </c>
      <c r="F204" s="64">
        <v>0.38400000000000012</v>
      </c>
    </row>
    <row r="205" spans="1:6" s="45" customFormat="1" ht="11.25" x14ac:dyDescent="0.2">
      <c r="A205" s="57">
        <v>200</v>
      </c>
      <c r="B205" s="55" t="s">
        <v>98</v>
      </c>
      <c r="C205" s="52">
        <v>1</v>
      </c>
      <c r="D205" s="52">
        <v>3019</v>
      </c>
      <c r="E205" s="48">
        <v>40</v>
      </c>
      <c r="F205" s="64">
        <v>0.38400000000000012</v>
      </c>
    </row>
    <row r="206" spans="1:6" s="45" customFormat="1" ht="11.25" x14ac:dyDescent="0.2">
      <c r="A206" s="57">
        <v>201</v>
      </c>
      <c r="B206" s="55" t="s">
        <v>98</v>
      </c>
      <c r="C206" s="52">
        <v>1</v>
      </c>
      <c r="D206" s="52">
        <v>3020</v>
      </c>
      <c r="E206" s="48">
        <v>40</v>
      </c>
      <c r="F206" s="64">
        <v>0.38400000000000012</v>
      </c>
    </row>
    <row r="207" spans="1:6" s="45" customFormat="1" ht="11.25" x14ac:dyDescent="0.2">
      <c r="A207" s="57">
        <v>202</v>
      </c>
      <c r="B207" s="55" t="s">
        <v>98</v>
      </c>
      <c r="C207" s="52">
        <v>1</v>
      </c>
      <c r="D207" s="52">
        <v>3021</v>
      </c>
      <c r="E207" s="48">
        <v>40</v>
      </c>
      <c r="F207" s="64">
        <v>0.38400000000000012</v>
      </c>
    </row>
    <row r="208" spans="1:6" s="45" customFormat="1" ht="11.25" x14ac:dyDescent="0.2">
      <c r="A208" s="57">
        <v>203</v>
      </c>
      <c r="B208" s="55" t="s">
        <v>98</v>
      </c>
      <c r="C208" s="52">
        <v>1</v>
      </c>
      <c r="D208" s="52">
        <v>3022</v>
      </c>
      <c r="E208" s="48">
        <v>40</v>
      </c>
      <c r="F208" s="64">
        <v>0.38400000000000012</v>
      </c>
    </row>
    <row r="209" spans="1:6" s="45" customFormat="1" ht="11.25" x14ac:dyDescent="0.2">
      <c r="A209" s="57">
        <v>204</v>
      </c>
      <c r="B209" s="55" t="s">
        <v>98</v>
      </c>
      <c r="C209" s="52">
        <v>1</v>
      </c>
      <c r="D209" s="52">
        <v>3025</v>
      </c>
      <c r="E209" s="48">
        <v>40</v>
      </c>
      <c r="F209" s="64">
        <v>0.38400000000000012</v>
      </c>
    </row>
    <row r="210" spans="1:6" s="45" customFormat="1" ht="11.25" x14ac:dyDescent="0.2">
      <c r="A210" s="57">
        <v>205</v>
      </c>
      <c r="B210" s="55" t="s">
        <v>98</v>
      </c>
      <c r="C210" s="52">
        <v>1</v>
      </c>
      <c r="D210" s="52">
        <v>3026</v>
      </c>
      <c r="E210" s="48">
        <v>40</v>
      </c>
      <c r="F210" s="64">
        <v>0.38400000000000012</v>
      </c>
    </row>
    <row r="211" spans="1:6" s="45" customFormat="1" ht="11.25" x14ac:dyDescent="0.2">
      <c r="A211" s="57">
        <v>206</v>
      </c>
      <c r="B211" s="55" t="s">
        <v>98</v>
      </c>
      <c r="C211" s="52">
        <v>1</v>
      </c>
      <c r="D211" s="52">
        <v>3028</v>
      </c>
      <c r="E211" s="48">
        <v>40</v>
      </c>
      <c r="F211" s="64">
        <v>0.38400000000000012</v>
      </c>
    </row>
    <row r="212" spans="1:6" s="45" customFormat="1" ht="11.25" x14ac:dyDescent="0.2">
      <c r="A212" s="57">
        <v>207</v>
      </c>
      <c r="B212" s="55" t="s">
        <v>98</v>
      </c>
      <c r="C212" s="52">
        <v>1</v>
      </c>
      <c r="D212" s="52">
        <v>3030</v>
      </c>
      <c r="E212" s="48">
        <v>40</v>
      </c>
      <c r="F212" s="64">
        <v>0.38400000000000012</v>
      </c>
    </row>
    <row r="213" spans="1:6" s="45" customFormat="1" ht="11.25" x14ac:dyDescent="0.2">
      <c r="A213" s="57">
        <v>208</v>
      </c>
      <c r="B213" s="55" t="s">
        <v>98</v>
      </c>
      <c r="C213" s="52">
        <v>1</v>
      </c>
      <c r="D213" s="52">
        <v>3031</v>
      </c>
      <c r="E213" s="48">
        <v>40</v>
      </c>
      <c r="F213" s="64">
        <v>0.38400000000000012</v>
      </c>
    </row>
    <row r="214" spans="1:6" s="45" customFormat="1" ht="11.25" x14ac:dyDescent="0.2">
      <c r="A214" s="57">
        <v>209</v>
      </c>
      <c r="B214" s="55" t="s">
        <v>98</v>
      </c>
      <c r="C214" s="52">
        <v>1</v>
      </c>
      <c r="D214" s="52">
        <v>3032</v>
      </c>
      <c r="E214" s="48">
        <v>40</v>
      </c>
      <c r="F214" s="64">
        <v>0.38400000000000012</v>
      </c>
    </row>
    <row r="215" spans="1:6" s="45" customFormat="1" ht="11.25" x14ac:dyDescent="0.2">
      <c r="A215" s="57">
        <v>210</v>
      </c>
      <c r="B215" s="55" t="s">
        <v>98</v>
      </c>
      <c r="C215" s="52">
        <v>1</v>
      </c>
      <c r="D215" s="52">
        <v>3033</v>
      </c>
      <c r="E215" s="48">
        <v>40</v>
      </c>
      <c r="F215" s="64">
        <v>0.38400000000000012</v>
      </c>
    </row>
    <row r="216" spans="1:6" s="45" customFormat="1" ht="11.25" x14ac:dyDescent="0.2">
      <c r="A216" s="57">
        <v>211</v>
      </c>
      <c r="B216" s="55" t="s">
        <v>98</v>
      </c>
      <c r="C216" s="52">
        <v>1</v>
      </c>
      <c r="D216" s="52">
        <v>3046</v>
      </c>
      <c r="E216" s="48">
        <v>40</v>
      </c>
      <c r="F216" s="64">
        <v>0.38400000000000012</v>
      </c>
    </row>
    <row r="217" spans="1:6" s="45" customFormat="1" ht="11.25" x14ac:dyDescent="0.2">
      <c r="A217" s="57">
        <v>212</v>
      </c>
      <c r="B217" s="55" t="s">
        <v>99</v>
      </c>
      <c r="C217" s="52">
        <v>1</v>
      </c>
      <c r="D217" s="52">
        <v>3097</v>
      </c>
      <c r="E217" s="48">
        <v>92</v>
      </c>
      <c r="F217" s="64">
        <v>0.88319999999999999</v>
      </c>
    </row>
    <row r="218" spans="1:6" s="45" customFormat="1" ht="11.25" x14ac:dyDescent="0.2">
      <c r="A218" s="57">
        <v>213</v>
      </c>
      <c r="B218" s="55" t="s">
        <v>99</v>
      </c>
      <c r="C218" s="52">
        <v>1</v>
      </c>
      <c r="D218" s="52">
        <v>3098</v>
      </c>
      <c r="E218" s="48">
        <v>92</v>
      </c>
      <c r="F218" s="64">
        <v>0.88319999999999999</v>
      </c>
    </row>
    <row r="219" spans="1:6" s="45" customFormat="1" ht="11.25" x14ac:dyDescent="0.2">
      <c r="A219" s="57">
        <v>214</v>
      </c>
      <c r="B219" s="55" t="s">
        <v>99</v>
      </c>
      <c r="C219" s="52">
        <v>1</v>
      </c>
      <c r="D219" s="52">
        <v>3104</v>
      </c>
      <c r="E219" s="48">
        <v>92</v>
      </c>
      <c r="F219" s="64">
        <v>0.88319999999999999</v>
      </c>
    </row>
    <row r="220" spans="1:6" s="45" customFormat="1" ht="11.25" x14ac:dyDescent="0.2">
      <c r="A220" s="57">
        <v>215</v>
      </c>
      <c r="B220" s="55" t="s">
        <v>99</v>
      </c>
      <c r="C220" s="52">
        <v>1</v>
      </c>
      <c r="D220" s="52">
        <v>3107</v>
      </c>
      <c r="E220" s="48">
        <v>92</v>
      </c>
      <c r="F220" s="64">
        <v>0.88319999999999999</v>
      </c>
    </row>
    <row r="221" spans="1:6" s="45" customFormat="1" ht="11.25" x14ac:dyDescent="0.2">
      <c r="A221" s="57">
        <v>216</v>
      </c>
      <c r="B221" s="55" t="s">
        <v>99</v>
      </c>
      <c r="C221" s="52">
        <v>1</v>
      </c>
      <c r="D221" s="52">
        <v>3108</v>
      </c>
      <c r="E221" s="48">
        <v>108</v>
      </c>
      <c r="F221" s="64">
        <v>1.0368000000000002</v>
      </c>
    </row>
    <row r="222" spans="1:6" s="45" customFormat="1" ht="11.25" x14ac:dyDescent="0.2">
      <c r="A222" s="57">
        <v>217</v>
      </c>
      <c r="B222" s="55" t="s">
        <v>99</v>
      </c>
      <c r="C222" s="52">
        <v>1</v>
      </c>
      <c r="D222" s="52">
        <v>3109</v>
      </c>
      <c r="E222" s="48">
        <v>108</v>
      </c>
      <c r="F222" s="64">
        <v>1.0368000000000002</v>
      </c>
    </row>
    <row r="223" spans="1:6" s="45" customFormat="1" ht="11.25" x14ac:dyDescent="0.2">
      <c r="A223" s="57">
        <v>218</v>
      </c>
      <c r="B223" s="55" t="s">
        <v>99</v>
      </c>
      <c r="C223" s="52">
        <v>1</v>
      </c>
      <c r="D223" s="52">
        <v>3110</v>
      </c>
      <c r="E223" s="48">
        <v>108</v>
      </c>
      <c r="F223" s="64">
        <v>1.0368000000000002</v>
      </c>
    </row>
    <row r="224" spans="1:6" s="45" customFormat="1" ht="11.25" x14ac:dyDescent="0.2">
      <c r="A224" s="57">
        <v>219</v>
      </c>
      <c r="B224" s="55" t="s">
        <v>100</v>
      </c>
      <c r="C224" s="52">
        <v>1</v>
      </c>
      <c r="D224" s="52">
        <v>3188</v>
      </c>
      <c r="E224" s="48">
        <v>277</v>
      </c>
      <c r="F224" s="64">
        <v>2.6592000000000002</v>
      </c>
    </row>
    <row r="225" spans="1:6" s="45" customFormat="1" ht="11.25" x14ac:dyDescent="0.2">
      <c r="A225" s="57">
        <v>220</v>
      </c>
      <c r="B225" s="55" t="s">
        <v>101</v>
      </c>
      <c r="C225" s="52">
        <v>1</v>
      </c>
      <c r="D225" s="52">
        <v>3237</v>
      </c>
      <c r="E225" s="48">
        <v>317</v>
      </c>
      <c r="F225" s="64">
        <v>3.0432000000000006</v>
      </c>
    </row>
    <row r="226" spans="1:6" s="45" customFormat="1" ht="11.25" x14ac:dyDescent="0.2">
      <c r="A226" s="57">
        <v>221</v>
      </c>
      <c r="B226" s="55" t="s">
        <v>102</v>
      </c>
      <c r="C226" s="52">
        <v>1</v>
      </c>
      <c r="D226" s="52">
        <v>3295</v>
      </c>
      <c r="E226" s="48">
        <v>41</v>
      </c>
      <c r="F226" s="64">
        <v>0.39360000000000001</v>
      </c>
    </row>
    <row r="227" spans="1:6" s="45" customFormat="1" ht="11.25" x14ac:dyDescent="0.2">
      <c r="A227" s="57">
        <v>222</v>
      </c>
      <c r="B227" s="55" t="s">
        <v>103</v>
      </c>
      <c r="C227" s="52">
        <v>1</v>
      </c>
      <c r="D227" s="52">
        <v>2478</v>
      </c>
      <c r="E227" s="48">
        <v>243</v>
      </c>
      <c r="F227" s="64">
        <v>2.3328000000000002</v>
      </c>
    </row>
    <row r="228" spans="1:6" s="45" customFormat="1" ht="11.25" x14ac:dyDescent="0.2">
      <c r="A228" s="57">
        <v>223</v>
      </c>
      <c r="B228" s="55" t="s">
        <v>40</v>
      </c>
      <c r="C228" s="52">
        <v>1</v>
      </c>
      <c r="D228" s="52">
        <v>2479</v>
      </c>
      <c r="E228" s="48">
        <v>369</v>
      </c>
      <c r="F228" s="64">
        <v>3.5424000000000002</v>
      </c>
    </row>
    <row r="229" spans="1:6" s="47" customFormat="1" ht="11.25" x14ac:dyDescent="0.2">
      <c r="A229" s="57">
        <v>224</v>
      </c>
      <c r="B229" s="56" t="s">
        <v>104</v>
      </c>
      <c r="C229" s="53">
        <v>1</v>
      </c>
      <c r="D229" s="53">
        <v>2489</v>
      </c>
      <c r="E229" s="49">
        <v>178</v>
      </c>
      <c r="F229" s="65">
        <v>1.7088000000000001</v>
      </c>
    </row>
    <row r="230" spans="1:6" s="45" customFormat="1" ht="11.25" x14ac:dyDescent="0.2">
      <c r="A230" s="57">
        <v>225</v>
      </c>
      <c r="B230" s="55" t="s">
        <v>106</v>
      </c>
      <c r="C230" s="52">
        <v>1</v>
      </c>
      <c r="D230" s="52">
        <v>2554</v>
      </c>
      <c r="E230" s="48">
        <v>468</v>
      </c>
      <c r="F230" s="64">
        <v>4.4928000000000008</v>
      </c>
    </row>
    <row r="231" spans="1:6" s="47" customFormat="1" ht="11.25" x14ac:dyDescent="0.2">
      <c r="A231" s="57">
        <v>226</v>
      </c>
      <c r="B231" s="56" t="s">
        <v>107</v>
      </c>
      <c r="C231" s="53">
        <v>1</v>
      </c>
      <c r="D231" s="53">
        <v>2563</v>
      </c>
      <c r="E231" s="49">
        <v>316</v>
      </c>
      <c r="F231" s="65">
        <v>3.0336000000000003</v>
      </c>
    </row>
    <row r="232" spans="1:6" s="47" customFormat="1" ht="11.25" x14ac:dyDescent="0.2">
      <c r="A232" s="57">
        <v>227</v>
      </c>
      <c r="B232" s="56" t="s">
        <v>107</v>
      </c>
      <c r="C232" s="53">
        <v>1</v>
      </c>
      <c r="D232" s="53">
        <v>2564</v>
      </c>
      <c r="E232" s="49">
        <v>316</v>
      </c>
      <c r="F232" s="65">
        <v>3.0336000000000003</v>
      </c>
    </row>
    <row r="233" spans="1:6" s="47" customFormat="1" ht="11.25" x14ac:dyDescent="0.2">
      <c r="A233" s="57">
        <v>228</v>
      </c>
      <c r="B233" s="56" t="s">
        <v>107</v>
      </c>
      <c r="C233" s="53">
        <v>1</v>
      </c>
      <c r="D233" s="53">
        <v>2565</v>
      </c>
      <c r="E233" s="49">
        <v>316</v>
      </c>
      <c r="F233" s="65">
        <v>3.0336000000000003</v>
      </c>
    </row>
    <row r="234" spans="1:6" s="47" customFormat="1" ht="11.25" x14ac:dyDescent="0.2">
      <c r="A234" s="57">
        <v>229</v>
      </c>
      <c r="B234" s="56" t="s">
        <v>107</v>
      </c>
      <c r="C234" s="53">
        <v>1</v>
      </c>
      <c r="D234" s="53">
        <v>2566</v>
      </c>
      <c r="E234" s="49">
        <v>316</v>
      </c>
      <c r="F234" s="65">
        <v>3.0336000000000003</v>
      </c>
    </row>
    <row r="235" spans="1:6" s="45" customFormat="1" ht="11.25" x14ac:dyDescent="0.2">
      <c r="A235" s="57">
        <v>230</v>
      </c>
      <c r="B235" s="55" t="s">
        <v>82</v>
      </c>
      <c r="C235" s="52">
        <v>1</v>
      </c>
      <c r="D235" s="52">
        <v>2600</v>
      </c>
      <c r="E235" s="48">
        <v>114</v>
      </c>
      <c r="F235" s="64">
        <v>1.0944</v>
      </c>
    </row>
    <row r="236" spans="1:6" s="45" customFormat="1" ht="11.25" x14ac:dyDescent="0.2">
      <c r="A236" s="57">
        <v>231</v>
      </c>
      <c r="B236" s="55" t="s">
        <v>108</v>
      </c>
      <c r="C236" s="52">
        <v>1</v>
      </c>
      <c r="D236" s="52">
        <v>2632</v>
      </c>
      <c r="E236" s="48">
        <v>361</v>
      </c>
      <c r="F236" s="64">
        <v>3.4656000000000002</v>
      </c>
    </row>
    <row r="237" spans="1:6" s="45" customFormat="1" ht="11.25" x14ac:dyDescent="0.2">
      <c r="A237" s="57">
        <v>232</v>
      </c>
      <c r="B237" s="55" t="s">
        <v>108</v>
      </c>
      <c r="C237" s="52">
        <v>1</v>
      </c>
      <c r="D237" s="52">
        <v>2633</v>
      </c>
      <c r="E237" s="48">
        <v>361</v>
      </c>
      <c r="F237" s="64">
        <v>3.4656000000000002</v>
      </c>
    </row>
    <row r="238" spans="1:6" s="45" customFormat="1" ht="11.25" x14ac:dyDescent="0.2">
      <c r="A238" s="57">
        <v>233</v>
      </c>
      <c r="B238" s="55" t="s">
        <v>108</v>
      </c>
      <c r="C238" s="52">
        <v>1</v>
      </c>
      <c r="D238" s="52">
        <v>2634</v>
      </c>
      <c r="E238" s="48">
        <v>361</v>
      </c>
      <c r="F238" s="64">
        <v>3.4656000000000002</v>
      </c>
    </row>
    <row r="239" spans="1:6" s="45" customFormat="1" ht="11.25" x14ac:dyDescent="0.2">
      <c r="A239" s="57">
        <v>234</v>
      </c>
      <c r="B239" s="55" t="s">
        <v>109</v>
      </c>
      <c r="C239" s="52">
        <v>1</v>
      </c>
      <c r="D239" s="52">
        <v>2641</v>
      </c>
      <c r="E239" s="48">
        <v>361</v>
      </c>
      <c r="F239" s="64">
        <v>3.4656000000000002</v>
      </c>
    </row>
    <row r="240" spans="1:6" s="45" customFormat="1" ht="11.25" x14ac:dyDescent="0.2">
      <c r="A240" s="57">
        <v>235</v>
      </c>
      <c r="B240" s="55" t="s">
        <v>109</v>
      </c>
      <c r="C240" s="52">
        <v>1</v>
      </c>
      <c r="D240" s="52">
        <v>2642</v>
      </c>
      <c r="E240" s="48">
        <v>361</v>
      </c>
      <c r="F240" s="64">
        <v>3.4656000000000002</v>
      </c>
    </row>
    <row r="241" spans="1:6" s="45" customFormat="1" ht="11.25" x14ac:dyDescent="0.2">
      <c r="A241" s="57">
        <v>236</v>
      </c>
      <c r="B241" s="55" t="s">
        <v>63</v>
      </c>
      <c r="C241" s="52">
        <v>1</v>
      </c>
      <c r="D241" s="52">
        <v>2643</v>
      </c>
      <c r="E241" s="48">
        <v>557</v>
      </c>
      <c r="F241" s="64">
        <v>5.3472000000000008</v>
      </c>
    </row>
    <row r="242" spans="1:6" s="45" customFormat="1" ht="11.25" x14ac:dyDescent="0.2">
      <c r="A242" s="57">
        <v>237</v>
      </c>
      <c r="B242" s="55" t="s">
        <v>110</v>
      </c>
      <c r="C242" s="52">
        <v>1</v>
      </c>
      <c r="D242" s="52">
        <v>2659</v>
      </c>
      <c r="E242" s="48">
        <v>412</v>
      </c>
      <c r="F242" s="64">
        <v>3.9552</v>
      </c>
    </row>
    <row r="243" spans="1:6" s="45" customFormat="1" ht="11.25" x14ac:dyDescent="0.2">
      <c r="A243" s="57">
        <v>238</v>
      </c>
      <c r="B243" s="55" t="s">
        <v>15</v>
      </c>
      <c r="C243" s="52">
        <v>1</v>
      </c>
      <c r="D243" s="52">
        <v>2676</v>
      </c>
      <c r="E243" s="48">
        <v>164</v>
      </c>
      <c r="F243" s="64">
        <v>1.5744</v>
      </c>
    </row>
    <row r="244" spans="1:6" s="45" customFormat="1" ht="11.25" x14ac:dyDescent="0.2">
      <c r="A244" s="57">
        <v>239</v>
      </c>
      <c r="B244" s="55" t="s">
        <v>15</v>
      </c>
      <c r="C244" s="52">
        <v>1</v>
      </c>
      <c r="D244" s="52">
        <v>2677</v>
      </c>
      <c r="E244" s="48">
        <v>164</v>
      </c>
      <c r="F244" s="64">
        <v>1.5744</v>
      </c>
    </row>
    <row r="245" spans="1:6" s="45" customFormat="1" ht="11.25" x14ac:dyDescent="0.2">
      <c r="A245" s="57">
        <v>240</v>
      </c>
      <c r="B245" s="55" t="s">
        <v>15</v>
      </c>
      <c r="C245" s="52">
        <v>1</v>
      </c>
      <c r="D245" s="52">
        <v>2678</v>
      </c>
      <c r="E245" s="48">
        <v>164</v>
      </c>
      <c r="F245" s="64">
        <v>1.5744</v>
      </c>
    </row>
    <row r="246" spans="1:6" s="45" customFormat="1" ht="11.25" x14ac:dyDescent="0.2">
      <c r="A246" s="57">
        <v>241</v>
      </c>
      <c r="B246" s="55" t="s">
        <v>15</v>
      </c>
      <c r="C246" s="52">
        <v>1</v>
      </c>
      <c r="D246" s="52">
        <v>2679</v>
      </c>
      <c r="E246" s="48">
        <v>164</v>
      </c>
      <c r="F246" s="64">
        <v>1.5744</v>
      </c>
    </row>
    <row r="247" spans="1:6" s="45" customFormat="1" ht="11.25" x14ac:dyDescent="0.2">
      <c r="A247" s="57">
        <v>242</v>
      </c>
      <c r="B247" s="55" t="s">
        <v>15</v>
      </c>
      <c r="C247" s="52">
        <v>1</v>
      </c>
      <c r="D247" s="52">
        <v>2680</v>
      </c>
      <c r="E247" s="48">
        <v>164</v>
      </c>
      <c r="F247" s="64">
        <v>1.5744</v>
      </c>
    </row>
    <row r="248" spans="1:6" s="45" customFormat="1" ht="11.25" x14ac:dyDescent="0.2">
      <c r="A248" s="57">
        <v>243</v>
      </c>
      <c r="B248" s="55" t="s">
        <v>15</v>
      </c>
      <c r="C248" s="52">
        <v>1</v>
      </c>
      <c r="D248" s="52">
        <v>2681</v>
      </c>
      <c r="E248" s="48">
        <v>164</v>
      </c>
      <c r="F248" s="64">
        <v>1.5744</v>
      </c>
    </row>
    <row r="249" spans="1:6" s="45" customFormat="1" ht="11.25" x14ac:dyDescent="0.2">
      <c r="A249" s="57">
        <v>244</v>
      </c>
      <c r="B249" s="55" t="s">
        <v>44</v>
      </c>
      <c r="C249" s="52">
        <v>1</v>
      </c>
      <c r="D249" s="52">
        <v>2693</v>
      </c>
      <c r="E249" s="48">
        <v>398</v>
      </c>
      <c r="F249" s="64">
        <v>3.8208000000000002</v>
      </c>
    </row>
    <row r="250" spans="1:6" s="45" customFormat="1" ht="11.25" x14ac:dyDescent="0.2">
      <c r="A250" s="57">
        <v>245</v>
      </c>
      <c r="B250" s="55" t="s">
        <v>111</v>
      </c>
      <c r="C250" s="52">
        <v>1</v>
      </c>
      <c r="D250" s="52">
        <v>2695</v>
      </c>
      <c r="E250" s="48">
        <v>418</v>
      </c>
      <c r="F250" s="64">
        <v>4.0128000000000004</v>
      </c>
    </row>
    <row r="251" spans="1:6" s="45" customFormat="1" ht="11.25" x14ac:dyDescent="0.2">
      <c r="A251" s="57">
        <v>246</v>
      </c>
      <c r="B251" s="55" t="s">
        <v>111</v>
      </c>
      <c r="C251" s="52">
        <v>1</v>
      </c>
      <c r="D251" s="52">
        <v>2696</v>
      </c>
      <c r="E251" s="48">
        <v>437</v>
      </c>
      <c r="F251" s="64">
        <v>4.1951999999999998</v>
      </c>
    </row>
    <row r="252" spans="1:6" s="45" customFormat="1" ht="11.25" x14ac:dyDescent="0.2">
      <c r="A252" s="57">
        <v>247</v>
      </c>
      <c r="B252" s="55" t="s">
        <v>105</v>
      </c>
      <c r="C252" s="52">
        <v>1</v>
      </c>
      <c r="D252" s="52">
        <v>2697</v>
      </c>
      <c r="E252" s="48">
        <v>323</v>
      </c>
      <c r="F252" s="64">
        <v>3.1008</v>
      </c>
    </row>
    <row r="253" spans="1:6" s="45" customFormat="1" ht="11.25" x14ac:dyDescent="0.2">
      <c r="A253" s="57">
        <v>248</v>
      </c>
      <c r="B253" s="55" t="s">
        <v>105</v>
      </c>
      <c r="C253" s="52">
        <v>1</v>
      </c>
      <c r="D253" s="52">
        <v>2698</v>
      </c>
      <c r="E253" s="48">
        <v>323</v>
      </c>
      <c r="F253" s="64">
        <v>3.1008</v>
      </c>
    </row>
    <row r="254" spans="1:6" s="45" customFormat="1" ht="11.25" x14ac:dyDescent="0.2">
      <c r="A254" s="57">
        <v>249</v>
      </c>
      <c r="B254" s="55" t="s">
        <v>63</v>
      </c>
      <c r="C254" s="52">
        <v>1</v>
      </c>
      <c r="D254" s="52">
        <v>2700</v>
      </c>
      <c r="E254" s="48">
        <v>489</v>
      </c>
      <c r="F254" s="64">
        <v>4.6944000000000008</v>
      </c>
    </row>
    <row r="255" spans="1:6" s="47" customFormat="1" ht="11.25" x14ac:dyDescent="0.2">
      <c r="A255" s="57">
        <v>250</v>
      </c>
      <c r="B255" s="56" t="s">
        <v>112</v>
      </c>
      <c r="C255" s="53">
        <v>1</v>
      </c>
      <c r="D255" s="53">
        <v>2708</v>
      </c>
      <c r="E255" s="49">
        <v>286</v>
      </c>
      <c r="F255" s="65">
        <v>13.728000000000002</v>
      </c>
    </row>
    <row r="256" spans="1:6" s="47" customFormat="1" ht="11.25" x14ac:dyDescent="0.2">
      <c r="A256" s="57">
        <v>251</v>
      </c>
      <c r="B256" s="56" t="s">
        <v>112</v>
      </c>
      <c r="C256" s="53">
        <v>1</v>
      </c>
      <c r="D256" s="53">
        <v>2710</v>
      </c>
      <c r="E256" s="49">
        <v>286</v>
      </c>
      <c r="F256" s="65">
        <v>13.728000000000002</v>
      </c>
    </row>
    <row r="257" spans="1:6" s="45" customFormat="1" ht="11.25" x14ac:dyDescent="0.2">
      <c r="A257" s="57">
        <v>252</v>
      </c>
      <c r="B257" s="55" t="s">
        <v>113</v>
      </c>
      <c r="C257" s="52">
        <v>1</v>
      </c>
      <c r="D257" s="52">
        <v>2752</v>
      </c>
      <c r="E257" s="48">
        <v>364</v>
      </c>
      <c r="F257" s="64">
        <v>3.4944000000000011</v>
      </c>
    </row>
    <row r="258" spans="1:6" s="45" customFormat="1" ht="11.25" x14ac:dyDescent="0.2">
      <c r="A258" s="57">
        <v>253</v>
      </c>
      <c r="B258" s="55" t="s">
        <v>113</v>
      </c>
      <c r="C258" s="52">
        <v>1</v>
      </c>
      <c r="D258" s="52">
        <v>2753</v>
      </c>
      <c r="E258" s="48">
        <v>364</v>
      </c>
      <c r="F258" s="64">
        <v>3.4944000000000011</v>
      </c>
    </row>
    <row r="259" spans="1:6" s="45" customFormat="1" ht="11.25" x14ac:dyDescent="0.2">
      <c r="A259" s="57">
        <v>254</v>
      </c>
      <c r="B259" s="55" t="s">
        <v>113</v>
      </c>
      <c r="C259" s="52">
        <v>1</v>
      </c>
      <c r="D259" s="52">
        <v>2754</v>
      </c>
      <c r="E259" s="48">
        <v>364</v>
      </c>
      <c r="F259" s="64">
        <v>3.4944000000000011</v>
      </c>
    </row>
    <row r="260" spans="1:6" s="45" customFormat="1" ht="11.25" x14ac:dyDescent="0.2">
      <c r="A260" s="57">
        <v>255</v>
      </c>
      <c r="B260" s="55" t="s">
        <v>114</v>
      </c>
      <c r="C260" s="52">
        <v>1</v>
      </c>
      <c r="D260" s="52">
        <v>2755</v>
      </c>
      <c r="E260" s="48">
        <v>348</v>
      </c>
      <c r="F260" s="64">
        <v>3.3408000000000002</v>
      </c>
    </row>
    <row r="261" spans="1:6" s="45" customFormat="1" ht="11.25" x14ac:dyDescent="0.2">
      <c r="A261" s="57">
        <v>256</v>
      </c>
      <c r="B261" s="55" t="s">
        <v>115</v>
      </c>
      <c r="C261" s="52">
        <v>1</v>
      </c>
      <c r="D261" s="52">
        <v>2757</v>
      </c>
      <c r="E261" s="48">
        <v>348</v>
      </c>
      <c r="F261" s="64">
        <v>3.3408000000000002</v>
      </c>
    </row>
    <row r="262" spans="1:6" s="45" customFormat="1" ht="11.25" x14ac:dyDescent="0.2">
      <c r="A262" s="57">
        <v>257</v>
      </c>
      <c r="B262" s="55" t="s">
        <v>116</v>
      </c>
      <c r="C262" s="52">
        <v>1</v>
      </c>
      <c r="D262" s="52">
        <v>2758</v>
      </c>
      <c r="E262" s="48">
        <v>345</v>
      </c>
      <c r="F262" s="64">
        <v>3.3120000000000007</v>
      </c>
    </row>
    <row r="263" spans="1:6" s="45" customFormat="1" ht="11.25" x14ac:dyDescent="0.2">
      <c r="A263" s="57">
        <v>258</v>
      </c>
      <c r="B263" s="55" t="s">
        <v>117</v>
      </c>
      <c r="C263" s="52">
        <v>1</v>
      </c>
      <c r="D263" s="52">
        <v>2759</v>
      </c>
      <c r="E263" s="48">
        <v>443</v>
      </c>
      <c r="F263" s="64">
        <v>4.2528000000000006</v>
      </c>
    </row>
    <row r="264" spans="1:6" s="45" customFormat="1" ht="11.25" x14ac:dyDescent="0.2">
      <c r="A264" s="57">
        <v>259</v>
      </c>
      <c r="B264" s="55" t="s">
        <v>54</v>
      </c>
      <c r="C264" s="52">
        <v>1</v>
      </c>
      <c r="D264" s="52">
        <v>2761</v>
      </c>
      <c r="E264" s="48">
        <v>426</v>
      </c>
      <c r="F264" s="64">
        <v>4.0896000000000008</v>
      </c>
    </row>
    <row r="265" spans="1:6" s="45" customFormat="1" ht="11.25" x14ac:dyDescent="0.2">
      <c r="A265" s="57">
        <v>260</v>
      </c>
      <c r="B265" s="55" t="s">
        <v>118</v>
      </c>
      <c r="C265" s="52">
        <v>1</v>
      </c>
      <c r="D265" s="52">
        <v>2770</v>
      </c>
      <c r="E265" s="48">
        <v>230</v>
      </c>
      <c r="F265" s="64">
        <v>2.2080000000000002</v>
      </c>
    </row>
    <row r="266" spans="1:6" s="45" customFormat="1" ht="11.25" x14ac:dyDescent="0.2">
      <c r="A266" s="57">
        <v>261</v>
      </c>
      <c r="B266" s="55" t="s">
        <v>119</v>
      </c>
      <c r="C266" s="52">
        <v>1</v>
      </c>
      <c r="D266" s="52">
        <v>3649</v>
      </c>
      <c r="E266" s="48">
        <v>92</v>
      </c>
      <c r="F266" s="64">
        <v>0.88319999999999999</v>
      </c>
    </row>
    <row r="267" spans="1:6" s="45" customFormat="1" ht="11.25" x14ac:dyDescent="0.2">
      <c r="A267" s="57">
        <v>262</v>
      </c>
      <c r="B267" s="55" t="s">
        <v>119</v>
      </c>
      <c r="C267" s="52">
        <v>1</v>
      </c>
      <c r="D267" s="52">
        <v>3650</v>
      </c>
      <c r="E267" s="48">
        <v>92</v>
      </c>
      <c r="F267" s="64">
        <v>0.88319999999999999</v>
      </c>
    </row>
    <row r="268" spans="1:6" s="45" customFormat="1" ht="11.25" x14ac:dyDescent="0.2">
      <c r="A268" s="57">
        <v>263</v>
      </c>
      <c r="B268" s="55" t="s">
        <v>119</v>
      </c>
      <c r="C268" s="52">
        <v>1</v>
      </c>
      <c r="D268" s="52">
        <v>3651</v>
      </c>
      <c r="E268" s="48">
        <v>92</v>
      </c>
      <c r="F268" s="64">
        <v>0.88319999999999999</v>
      </c>
    </row>
    <row r="269" spans="1:6" s="45" customFormat="1" ht="11.25" x14ac:dyDescent="0.2">
      <c r="A269" s="57">
        <v>264</v>
      </c>
      <c r="B269" s="55" t="s">
        <v>119</v>
      </c>
      <c r="C269" s="52">
        <v>1</v>
      </c>
      <c r="D269" s="52">
        <v>3652</v>
      </c>
      <c r="E269" s="48">
        <v>92</v>
      </c>
      <c r="F269" s="64">
        <v>0.88319999999999999</v>
      </c>
    </row>
    <row r="270" spans="1:6" s="45" customFormat="1" ht="11.25" x14ac:dyDescent="0.2">
      <c r="A270" s="57">
        <v>265</v>
      </c>
      <c r="B270" s="55" t="s">
        <v>119</v>
      </c>
      <c r="C270" s="52">
        <v>1</v>
      </c>
      <c r="D270" s="52">
        <v>3653</v>
      </c>
      <c r="E270" s="48">
        <v>92</v>
      </c>
      <c r="F270" s="64">
        <v>0.88319999999999999</v>
      </c>
    </row>
    <row r="271" spans="1:6" s="45" customFormat="1" ht="11.25" x14ac:dyDescent="0.2">
      <c r="A271" s="57">
        <v>266</v>
      </c>
      <c r="B271" s="55" t="s">
        <v>119</v>
      </c>
      <c r="C271" s="52">
        <v>1</v>
      </c>
      <c r="D271" s="52">
        <v>3654</v>
      </c>
      <c r="E271" s="48">
        <v>92</v>
      </c>
      <c r="F271" s="64">
        <v>0.88319999999999999</v>
      </c>
    </row>
    <row r="272" spans="1:6" s="45" customFormat="1" ht="11.25" x14ac:dyDescent="0.2">
      <c r="A272" s="57">
        <v>267</v>
      </c>
      <c r="B272" s="55" t="s">
        <v>119</v>
      </c>
      <c r="C272" s="52">
        <v>1</v>
      </c>
      <c r="D272" s="52">
        <v>3655</v>
      </c>
      <c r="E272" s="48">
        <v>92</v>
      </c>
      <c r="F272" s="64">
        <v>0.88319999999999999</v>
      </c>
    </row>
    <row r="273" spans="1:6" s="45" customFormat="1" ht="11.25" x14ac:dyDescent="0.2">
      <c r="A273" s="57">
        <v>268</v>
      </c>
      <c r="B273" s="55" t="s">
        <v>120</v>
      </c>
      <c r="C273" s="52">
        <v>1</v>
      </c>
      <c r="D273" s="52">
        <v>3657</v>
      </c>
      <c r="E273" s="48">
        <v>85</v>
      </c>
      <c r="F273" s="64">
        <v>0.81600000000000028</v>
      </c>
    </row>
    <row r="274" spans="1:6" s="45" customFormat="1" ht="11.25" x14ac:dyDescent="0.2">
      <c r="A274" s="57">
        <v>269</v>
      </c>
      <c r="B274" s="55" t="s">
        <v>120</v>
      </c>
      <c r="C274" s="52">
        <v>1</v>
      </c>
      <c r="D274" s="52">
        <v>3658</v>
      </c>
      <c r="E274" s="48">
        <v>85</v>
      </c>
      <c r="F274" s="64">
        <v>0.81600000000000028</v>
      </c>
    </row>
    <row r="275" spans="1:6" s="45" customFormat="1" ht="11.25" x14ac:dyDescent="0.2">
      <c r="A275" s="57">
        <v>270</v>
      </c>
      <c r="B275" s="55" t="s">
        <v>120</v>
      </c>
      <c r="C275" s="52">
        <v>1</v>
      </c>
      <c r="D275" s="52">
        <v>3659</v>
      </c>
      <c r="E275" s="48">
        <v>85</v>
      </c>
      <c r="F275" s="64">
        <v>0.81600000000000028</v>
      </c>
    </row>
    <row r="276" spans="1:6" s="45" customFormat="1" ht="11.25" x14ac:dyDescent="0.2">
      <c r="A276" s="57">
        <v>271</v>
      </c>
      <c r="B276" s="55" t="s">
        <v>120</v>
      </c>
      <c r="C276" s="52">
        <v>1</v>
      </c>
      <c r="D276" s="52">
        <v>3660</v>
      </c>
      <c r="E276" s="48">
        <v>85</v>
      </c>
      <c r="F276" s="64">
        <v>0.81600000000000028</v>
      </c>
    </row>
    <row r="277" spans="1:6" s="45" customFormat="1" ht="11.25" x14ac:dyDescent="0.2">
      <c r="A277" s="57">
        <v>272</v>
      </c>
      <c r="B277" s="55" t="s">
        <v>120</v>
      </c>
      <c r="C277" s="52">
        <v>1</v>
      </c>
      <c r="D277" s="52">
        <v>3661</v>
      </c>
      <c r="E277" s="48">
        <v>85</v>
      </c>
      <c r="F277" s="64">
        <v>0.81600000000000028</v>
      </c>
    </row>
    <row r="278" spans="1:6" s="45" customFormat="1" ht="11.25" x14ac:dyDescent="0.2">
      <c r="A278" s="57">
        <v>273</v>
      </c>
      <c r="B278" s="55" t="s">
        <v>120</v>
      </c>
      <c r="C278" s="52">
        <v>1</v>
      </c>
      <c r="D278" s="52">
        <v>3662</v>
      </c>
      <c r="E278" s="48">
        <v>85</v>
      </c>
      <c r="F278" s="64">
        <v>0.81600000000000028</v>
      </c>
    </row>
    <row r="279" spans="1:6" s="45" customFormat="1" ht="11.25" x14ac:dyDescent="0.2">
      <c r="A279" s="57">
        <v>274</v>
      </c>
      <c r="B279" s="55" t="s">
        <v>121</v>
      </c>
      <c r="C279" s="52">
        <v>1</v>
      </c>
      <c r="D279" s="52">
        <v>3676</v>
      </c>
      <c r="E279" s="48">
        <v>344</v>
      </c>
      <c r="F279" s="64">
        <v>3.3024000000000004</v>
      </c>
    </row>
    <row r="280" spans="1:6" s="45" customFormat="1" ht="11.25" x14ac:dyDescent="0.2">
      <c r="A280" s="57">
        <v>275</v>
      </c>
      <c r="B280" s="55" t="s">
        <v>121</v>
      </c>
      <c r="C280" s="52">
        <v>1</v>
      </c>
      <c r="D280" s="52">
        <v>3677</v>
      </c>
      <c r="E280" s="48">
        <v>344</v>
      </c>
      <c r="F280" s="64">
        <v>3.3024000000000004</v>
      </c>
    </row>
    <row r="281" spans="1:6" s="45" customFormat="1" ht="11.25" x14ac:dyDescent="0.2">
      <c r="A281" s="57">
        <v>276</v>
      </c>
      <c r="B281" s="55" t="s">
        <v>122</v>
      </c>
      <c r="C281" s="52">
        <v>1</v>
      </c>
      <c r="D281" s="52">
        <v>3691</v>
      </c>
      <c r="E281" s="48">
        <v>502</v>
      </c>
      <c r="F281" s="64">
        <v>4.8192000000000013</v>
      </c>
    </row>
    <row r="282" spans="1:6" s="45" customFormat="1" ht="11.25" x14ac:dyDescent="0.2">
      <c r="A282" s="57">
        <v>277</v>
      </c>
      <c r="B282" s="55" t="s">
        <v>70</v>
      </c>
      <c r="C282" s="52">
        <v>1</v>
      </c>
      <c r="D282" s="52">
        <v>3692</v>
      </c>
      <c r="E282" s="48">
        <v>357</v>
      </c>
      <c r="F282" s="64">
        <v>3.4272000000000009</v>
      </c>
    </row>
    <row r="283" spans="1:6" s="45" customFormat="1" ht="11.25" x14ac:dyDescent="0.2">
      <c r="A283" s="57">
        <v>278</v>
      </c>
      <c r="B283" s="55" t="s">
        <v>43</v>
      </c>
      <c r="C283" s="52">
        <v>1</v>
      </c>
      <c r="D283" s="52">
        <v>3769</v>
      </c>
      <c r="E283" s="48">
        <v>483</v>
      </c>
      <c r="F283" s="64">
        <v>4.6368000000000009</v>
      </c>
    </row>
    <row r="284" spans="1:6" s="45" customFormat="1" ht="11.25" x14ac:dyDescent="0.2">
      <c r="A284" s="57">
        <v>279</v>
      </c>
      <c r="B284" s="55" t="s">
        <v>123</v>
      </c>
      <c r="C284" s="52">
        <v>1</v>
      </c>
      <c r="D284" s="52">
        <v>3770</v>
      </c>
      <c r="E284" s="48">
        <v>521</v>
      </c>
      <c r="F284" s="64">
        <v>5.0015999999999998</v>
      </c>
    </row>
    <row r="285" spans="1:6" s="45" customFormat="1" ht="11.25" x14ac:dyDescent="0.2">
      <c r="A285" s="57">
        <v>280</v>
      </c>
      <c r="B285" s="55" t="s">
        <v>124</v>
      </c>
      <c r="C285" s="52">
        <v>1</v>
      </c>
      <c r="D285" s="52">
        <v>3797</v>
      </c>
      <c r="E285" s="48">
        <v>606</v>
      </c>
      <c r="F285" s="64">
        <v>5.8176000000000005</v>
      </c>
    </row>
    <row r="286" spans="1:6" s="45" customFormat="1" ht="11.25" x14ac:dyDescent="0.2">
      <c r="A286" s="57">
        <v>281</v>
      </c>
      <c r="B286" s="55" t="s">
        <v>81</v>
      </c>
      <c r="C286" s="52">
        <v>1</v>
      </c>
      <c r="D286" s="52">
        <v>3798</v>
      </c>
      <c r="E286" s="48">
        <v>567</v>
      </c>
      <c r="F286" s="64">
        <v>5.4432000000000009</v>
      </c>
    </row>
    <row r="287" spans="1:6" s="45" customFormat="1" ht="11.25" x14ac:dyDescent="0.2">
      <c r="A287" s="57">
        <v>282</v>
      </c>
      <c r="B287" s="55" t="s">
        <v>125</v>
      </c>
      <c r="C287" s="52">
        <v>1</v>
      </c>
      <c r="D287" s="52">
        <v>3818</v>
      </c>
      <c r="E287" s="48">
        <v>90</v>
      </c>
      <c r="F287" s="64">
        <v>0.8640000000000001</v>
      </c>
    </row>
    <row r="288" spans="1:6" s="45" customFormat="1" ht="11.25" x14ac:dyDescent="0.2">
      <c r="A288" s="57">
        <v>283</v>
      </c>
      <c r="B288" s="55" t="s">
        <v>124</v>
      </c>
      <c r="C288" s="52">
        <v>1</v>
      </c>
      <c r="D288" s="52">
        <v>3834</v>
      </c>
      <c r="E288" s="48">
        <v>615</v>
      </c>
      <c r="F288" s="64">
        <v>5.9039999999999999</v>
      </c>
    </row>
    <row r="289" spans="1:6" s="45" customFormat="1" ht="11.25" x14ac:dyDescent="0.2">
      <c r="A289" s="57">
        <v>284</v>
      </c>
      <c r="B289" s="55" t="s">
        <v>124</v>
      </c>
      <c r="C289" s="52">
        <v>1</v>
      </c>
      <c r="D289" s="52">
        <v>3835</v>
      </c>
      <c r="E289" s="48">
        <v>615</v>
      </c>
      <c r="F289" s="64">
        <v>5.9039999999999999</v>
      </c>
    </row>
    <row r="290" spans="1:6" s="45" customFormat="1" ht="11.25" x14ac:dyDescent="0.2">
      <c r="A290" s="57">
        <v>285</v>
      </c>
      <c r="B290" s="55" t="s">
        <v>125</v>
      </c>
      <c r="C290" s="52">
        <v>1</v>
      </c>
      <c r="D290" s="52">
        <v>3836</v>
      </c>
      <c r="E290" s="48">
        <v>94</v>
      </c>
      <c r="F290" s="64">
        <v>0.90240000000000009</v>
      </c>
    </row>
    <row r="291" spans="1:6" s="45" customFormat="1" ht="11.25" x14ac:dyDescent="0.2">
      <c r="A291" s="57">
        <v>286</v>
      </c>
      <c r="B291" s="55" t="s">
        <v>125</v>
      </c>
      <c r="C291" s="52">
        <v>1</v>
      </c>
      <c r="D291" s="52">
        <v>3837</v>
      </c>
      <c r="E291" s="48">
        <v>94</v>
      </c>
      <c r="F291" s="64">
        <v>0.90240000000000009</v>
      </c>
    </row>
    <row r="292" spans="1:6" s="45" customFormat="1" ht="11.25" x14ac:dyDescent="0.2">
      <c r="A292" s="57">
        <v>287</v>
      </c>
      <c r="B292" s="55" t="s">
        <v>125</v>
      </c>
      <c r="C292" s="52">
        <v>1</v>
      </c>
      <c r="D292" s="52">
        <v>3838</v>
      </c>
      <c r="E292" s="48">
        <v>94</v>
      </c>
      <c r="F292" s="64">
        <v>0.90240000000000009</v>
      </c>
    </row>
    <row r="293" spans="1:6" s="45" customFormat="1" ht="11.25" x14ac:dyDescent="0.2">
      <c r="A293" s="57">
        <v>288</v>
      </c>
      <c r="B293" s="55" t="s">
        <v>126</v>
      </c>
      <c r="C293" s="52">
        <v>1</v>
      </c>
      <c r="D293" s="52">
        <v>3840</v>
      </c>
      <c r="E293" s="48">
        <v>328</v>
      </c>
      <c r="F293" s="64">
        <v>3.1488</v>
      </c>
    </row>
    <row r="294" spans="1:6" s="47" customFormat="1" ht="11.25" x14ac:dyDescent="0.2">
      <c r="A294" s="57">
        <v>289</v>
      </c>
      <c r="B294" s="56" t="s">
        <v>127</v>
      </c>
      <c r="C294" s="53">
        <v>1</v>
      </c>
      <c r="D294" s="53">
        <v>3841</v>
      </c>
      <c r="E294" s="49">
        <v>623</v>
      </c>
      <c r="F294" s="65">
        <v>29.904000000000003</v>
      </c>
    </row>
    <row r="295" spans="1:6" s="47" customFormat="1" ht="11.25" x14ac:dyDescent="0.2">
      <c r="A295" s="57">
        <v>290</v>
      </c>
      <c r="B295" s="56" t="s">
        <v>127</v>
      </c>
      <c r="C295" s="53">
        <v>1</v>
      </c>
      <c r="D295" s="53">
        <v>3842</v>
      </c>
      <c r="E295" s="49">
        <v>623</v>
      </c>
      <c r="F295" s="65">
        <v>29.904000000000003</v>
      </c>
    </row>
    <row r="296" spans="1:6" s="47" customFormat="1" ht="11.25" x14ac:dyDescent="0.2">
      <c r="A296" s="57">
        <v>291</v>
      </c>
      <c r="B296" s="56" t="s">
        <v>127</v>
      </c>
      <c r="C296" s="53">
        <v>1</v>
      </c>
      <c r="D296" s="53">
        <v>3845</v>
      </c>
      <c r="E296" s="49">
        <v>623</v>
      </c>
      <c r="F296" s="65">
        <v>29.904000000000003</v>
      </c>
    </row>
    <row r="297" spans="1:6" s="47" customFormat="1" ht="11.25" x14ac:dyDescent="0.2">
      <c r="A297" s="57">
        <v>292</v>
      </c>
      <c r="B297" s="56" t="s">
        <v>127</v>
      </c>
      <c r="C297" s="53">
        <v>1</v>
      </c>
      <c r="D297" s="53">
        <v>3846</v>
      </c>
      <c r="E297" s="49">
        <v>623</v>
      </c>
      <c r="F297" s="65">
        <v>29.904000000000003</v>
      </c>
    </row>
    <row r="298" spans="1:6" s="47" customFormat="1" ht="11.25" x14ac:dyDescent="0.2">
      <c r="A298" s="57">
        <v>293</v>
      </c>
      <c r="B298" s="56" t="s">
        <v>128</v>
      </c>
      <c r="C298" s="53">
        <v>1</v>
      </c>
      <c r="D298" s="53">
        <v>3851</v>
      </c>
      <c r="E298" s="49">
        <v>442</v>
      </c>
      <c r="F298" s="65">
        <v>21.216000000000001</v>
      </c>
    </row>
    <row r="299" spans="1:6" s="47" customFormat="1" ht="11.25" x14ac:dyDescent="0.2">
      <c r="A299" s="57">
        <v>294</v>
      </c>
      <c r="B299" s="56" t="s">
        <v>128</v>
      </c>
      <c r="C299" s="53">
        <v>1</v>
      </c>
      <c r="D299" s="53">
        <v>3854</v>
      </c>
      <c r="E299" s="49">
        <v>442</v>
      </c>
      <c r="F299" s="65">
        <v>21.216000000000001</v>
      </c>
    </row>
    <row r="300" spans="1:6" s="45" customFormat="1" ht="11.25" x14ac:dyDescent="0.2">
      <c r="A300" s="57">
        <v>295</v>
      </c>
      <c r="B300" s="55" t="s">
        <v>129</v>
      </c>
      <c r="C300" s="52">
        <v>1</v>
      </c>
      <c r="D300" s="52">
        <v>3858</v>
      </c>
      <c r="E300" s="48">
        <v>496</v>
      </c>
      <c r="F300" s="64">
        <v>4.7616000000000005</v>
      </c>
    </row>
    <row r="301" spans="1:6" s="45" customFormat="1" ht="11.25" x14ac:dyDescent="0.2">
      <c r="A301" s="57">
        <v>296</v>
      </c>
      <c r="B301" s="55" t="s">
        <v>15</v>
      </c>
      <c r="C301" s="52">
        <v>1</v>
      </c>
      <c r="D301" s="52">
        <v>3872</v>
      </c>
      <c r="E301" s="48">
        <v>397</v>
      </c>
      <c r="F301" s="64">
        <v>3.8112000000000004</v>
      </c>
    </row>
    <row r="302" spans="1:6" s="45" customFormat="1" ht="11.25" x14ac:dyDescent="0.2">
      <c r="A302" s="57">
        <v>297</v>
      </c>
      <c r="B302" s="55" t="s">
        <v>130</v>
      </c>
      <c r="C302" s="52">
        <v>1</v>
      </c>
      <c r="D302" s="52">
        <v>3875</v>
      </c>
      <c r="E302" s="48">
        <v>585</v>
      </c>
      <c r="F302" s="64">
        <v>5.6160000000000005</v>
      </c>
    </row>
    <row r="303" spans="1:6" s="45" customFormat="1" ht="11.25" x14ac:dyDescent="0.2">
      <c r="A303" s="57">
        <v>298</v>
      </c>
      <c r="B303" s="55" t="s">
        <v>131</v>
      </c>
      <c r="C303" s="52">
        <v>1</v>
      </c>
      <c r="D303" s="52">
        <v>3965</v>
      </c>
      <c r="E303" s="48">
        <v>501</v>
      </c>
      <c r="F303" s="64">
        <v>4.8096000000000005</v>
      </c>
    </row>
    <row r="304" spans="1:6" s="45" customFormat="1" ht="11.25" x14ac:dyDescent="0.2">
      <c r="A304" s="57">
        <v>299</v>
      </c>
      <c r="B304" s="55" t="s">
        <v>70</v>
      </c>
      <c r="C304" s="52">
        <v>1</v>
      </c>
      <c r="D304" s="52">
        <v>3984</v>
      </c>
      <c r="E304" s="48">
        <v>502</v>
      </c>
      <c r="F304" s="64">
        <v>4.8192000000000013</v>
      </c>
    </row>
    <row r="305" spans="1:6" s="45" customFormat="1" ht="11.25" x14ac:dyDescent="0.2">
      <c r="A305" s="57">
        <v>300</v>
      </c>
      <c r="B305" s="55" t="s">
        <v>15</v>
      </c>
      <c r="C305" s="52">
        <v>1</v>
      </c>
      <c r="D305" s="52">
        <v>3985</v>
      </c>
      <c r="E305" s="48">
        <v>692</v>
      </c>
      <c r="F305" s="64">
        <v>6.6432000000000002</v>
      </c>
    </row>
    <row r="306" spans="1:6" s="45" customFormat="1" ht="11.25" x14ac:dyDescent="0.2">
      <c r="A306" s="57">
        <v>301</v>
      </c>
      <c r="B306" s="55" t="s">
        <v>70</v>
      </c>
      <c r="C306" s="52">
        <v>1</v>
      </c>
      <c r="D306" s="52">
        <v>3988</v>
      </c>
      <c r="E306" s="48">
        <v>608</v>
      </c>
      <c r="F306" s="64">
        <v>5.8368000000000011</v>
      </c>
    </row>
    <row r="307" spans="1:6" s="45" customFormat="1" ht="11.25" x14ac:dyDescent="0.2">
      <c r="A307" s="57">
        <v>302</v>
      </c>
      <c r="B307" s="55" t="s">
        <v>71</v>
      </c>
      <c r="C307" s="52">
        <v>1</v>
      </c>
      <c r="D307" s="52">
        <v>3994</v>
      </c>
      <c r="E307" s="48">
        <v>550</v>
      </c>
      <c r="F307" s="64">
        <v>5.2800000000000011</v>
      </c>
    </row>
    <row r="308" spans="1:6" s="45" customFormat="1" ht="11.25" x14ac:dyDescent="0.2">
      <c r="A308" s="57">
        <v>303</v>
      </c>
      <c r="B308" s="55" t="s">
        <v>132</v>
      </c>
      <c r="C308" s="52">
        <v>1</v>
      </c>
      <c r="D308" s="52">
        <v>4002</v>
      </c>
      <c r="E308" s="48">
        <v>599</v>
      </c>
      <c r="F308" s="64">
        <v>5.7504</v>
      </c>
    </row>
    <row r="309" spans="1:6" s="45" customFormat="1" ht="11.25" x14ac:dyDescent="0.2">
      <c r="A309" s="57">
        <v>304</v>
      </c>
      <c r="B309" s="55" t="s">
        <v>132</v>
      </c>
      <c r="C309" s="52">
        <v>1</v>
      </c>
      <c r="D309" s="52">
        <v>4013</v>
      </c>
      <c r="E309" s="48">
        <v>691</v>
      </c>
      <c r="F309" s="64">
        <v>6.6336000000000004</v>
      </c>
    </row>
    <row r="310" spans="1:6" s="45" customFormat="1" ht="11.25" x14ac:dyDescent="0.2">
      <c r="A310" s="57">
        <v>305</v>
      </c>
      <c r="B310" s="55" t="s">
        <v>130</v>
      </c>
      <c r="C310" s="52">
        <v>1</v>
      </c>
      <c r="D310" s="52">
        <v>4014</v>
      </c>
      <c r="E310" s="48">
        <v>430</v>
      </c>
      <c r="F310" s="64">
        <v>4.1280000000000001</v>
      </c>
    </row>
    <row r="311" spans="1:6" s="45" customFormat="1" ht="11.25" x14ac:dyDescent="0.2">
      <c r="A311" s="57">
        <v>306</v>
      </c>
      <c r="B311" s="55" t="s">
        <v>133</v>
      </c>
      <c r="C311" s="52">
        <v>1</v>
      </c>
      <c r="D311" s="52">
        <v>4029</v>
      </c>
      <c r="E311" s="48">
        <v>511</v>
      </c>
      <c r="F311" s="64">
        <v>4.9055999999999997</v>
      </c>
    </row>
    <row r="312" spans="1:6" s="45" customFormat="1" ht="11.25" x14ac:dyDescent="0.2">
      <c r="A312" s="57">
        <v>307</v>
      </c>
      <c r="B312" s="55" t="s">
        <v>133</v>
      </c>
      <c r="C312" s="52">
        <v>1</v>
      </c>
      <c r="D312" s="52">
        <v>4030</v>
      </c>
      <c r="E312" s="48">
        <v>511</v>
      </c>
      <c r="F312" s="64">
        <v>4.9055999999999997</v>
      </c>
    </row>
    <row r="313" spans="1:6" s="47" customFormat="1" ht="11.25" x14ac:dyDescent="0.2">
      <c r="A313" s="57">
        <v>308</v>
      </c>
      <c r="B313" s="56" t="s">
        <v>89</v>
      </c>
      <c r="C313" s="53">
        <v>1</v>
      </c>
      <c r="D313" s="53">
        <v>4054</v>
      </c>
      <c r="E313" s="49">
        <v>660</v>
      </c>
      <c r="F313" s="65">
        <v>31.680000000000003</v>
      </c>
    </row>
    <row r="314" spans="1:6" s="45" customFormat="1" ht="11.25" x14ac:dyDescent="0.2">
      <c r="A314" s="57">
        <v>309</v>
      </c>
      <c r="B314" s="55" t="s">
        <v>134</v>
      </c>
      <c r="C314" s="52">
        <v>1</v>
      </c>
      <c r="D314" s="52">
        <v>4062</v>
      </c>
      <c r="E314" s="48">
        <v>296</v>
      </c>
      <c r="F314" s="64">
        <v>2.8416000000000006</v>
      </c>
    </row>
    <row r="315" spans="1:6" s="45" customFormat="1" ht="11.25" x14ac:dyDescent="0.2">
      <c r="A315" s="57">
        <v>310</v>
      </c>
      <c r="B315" s="55" t="s">
        <v>134</v>
      </c>
      <c r="C315" s="52">
        <v>1</v>
      </c>
      <c r="D315" s="52">
        <v>4063</v>
      </c>
      <c r="E315" s="48">
        <v>296</v>
      </c>
      <c r="F315" s="64">
        <v>2.8416000000000006</v>
      </c>
    </row>
    <row r="316" spans="1:6" s="45" customFormat="1" ht="11.25" x14ac:dyDescent="0.2">
      <c r="A316" s="57">
        <v>311</v>
      </c>
      <c r="B316" s="55" t="s">
        <v>134</v>
      </c>
      <c r="C316" s="52">
        <v>1</v>
      </c>
      <c r="D316" s="52">
        <v>4064</v>
      </c>
      <c r="E316" s="48">
        <v>296</v>
      </c>
      <c r="F316" s="64">
        <v>2.8416000000000006</v>
      </c>
    </row>
    <row r="317" spans="1:6" s="45" customFormat="1" ht="11.25" x14ac:dyDescent="0.2">
      <c r="A317" s="57">
        <v>312</v>
      </c>
      <c r="B317" s="55" t="s">
        <v>134</v>
      </c>
      <c r="C317" s="52">
        <v>1</v>
      </c>
      <c r="D317" s="52">
        <v>4065</v>
      </c>
      <c r="E317" s="48">
        <v>296</v>
      </c>
      <c r="F317" s="64">
        <v>2.8416000000000006</v>
      </c>
    </row>
    <row r="318" spans="1:6" s="45" customFormat="1" ht="11.25" x14ac:dyDescent="0.2">
      <c r="A318" s="57">
        <v>313</v>
      </c>
      <c r="B318" s="55" t="s">
        <v>134</v>
      </c>
      <c r="C318" s="52">
        <v>1</v>
      </c>
      <c r="D318" s="52">
        <v>4066</v>
      </c>
      <c r="E318" s="48">
        <v>296</v>
      </c>
      <c r="F318" s="64">
        <v>2.8416000000000006</v>
      </c>
    </row>
    <row r="319" spans="1:6" s="45" customFormat="1" ht="11.25" x14ac:dyDescent="0.2">
      <c r="A319" s="57">
        <v>314</v>
      </c>
      <c r="B319" s="55" t="s">
        <v>134</v>
      </c>
      <c r="C319" s="52">
        <v>1</v>
      </c>
      <c r="D319" s="52">
        <v>4067</v>
      </c>
      <c r="E319" s="48">
        <v>296</v>
      </c>
      <c r="F319" s="64">
        <v>2.8416000000000006</v>
      </c>
    </row>
    <row r="320" spans="1:6" s="45" customFormat="1" ht="11.25" x14ac:dyDescent="0.2">
      <c r="A320" s="57">
        <v>315</v>
      </c>
      <c r="B320" s="55" t="s">
        <v>134</v>
      </c>
      <c r="C320" s="52">
        <v>1</v>
      </c>
      <c r="D320" s="52">
        <v>4068</v>
      </c>
      <c r="E320" s="48">
        <v>296</v>
      </c>
      <c r="F320" s="64">
        <v>2.8416000000000006</v>
      </c>
    </row>
    <row r="321" spans="1:6" s="45" customFormat="1" ht="11.25" x14ac:dyDescent="0.2">
      <c r="A321" s="57">
        <v>316</v>
      </c>
      <c r="B321" s="55" t="s">
        <v>134</v>
      </c>
      <c r="C321" s="52">
        <v>1</v>
      </c>
      <c r="D321" s="52">
        <v>4069</v>
      </c>
      <c r="E321" s="48">
        <v>296</v>
      </c>
      <c r="F321" s="64">
        <v>2.8416000000000006</v>
      </c>
    </row>
    <row r="322" spans="1:6" s="45" customFormat="1" ht="11.25" x14ac:dyDescent="0.2">
      <c r="A322" s="57">
        <v>317</v>
      </c>
      <c r="B322" s="55" t="s">
        <v>134</v>
      </c>
      <c r="C322" s="52">
        <v>1</v>
      </c>
      <c r="D322" s="52">
        <v>4070</v>
      </c>
      <c r="E322" s="48">
        <v>296</v>
      </c>
      <c r="F322" s="64">
        <v>2.8416000000000006</v>
      </c>
    </row>
    <row r="323" spans="1:6" s="45" customFormat="1" ht="11.25" x14ac:dyDescent="0.2">
      <c r="A323" s="57">
        <v>318</v>
      </c>
      <c r="B323" s="55" t="s">
        <v>31</v>
      </c>
      <c r="C323" s="52">
        <v>1</v>
      </c>
      <c r="D323" s="52">
        <v>4071</v>
      </c>
      <c r="E323" s="48">
        <v>613</v>
      </c>
      <c r="F323" s="64">
        <v>5.8848000000000011</v>
      </c>
    </row>
    <row r="324" spans="1:6" s="45" customFormat="1" ht="11.25" x14ac:dyDescent="0.2">
      <c r="A324" s="57">
        <v>319</v>
      </c>
      <c r="B324" s="55" t="s">
        <v>31</v>
      </c>
      <c r="C324" s="52">
        <v>1</v>
      </c>
      <c r="D324" s="52">
        <v>4072</v>
      </c>
      <c r="E324" s="48">
        <v>613</v>
      </c>
      <c r="F324" s="64">
        <v>5.8848000000000011</v>
      </c>
    </row>
    <row r="325" spans="1:6" s="45" customFormat="1" ht="11.25" x14ac:dyDescent="0.2">
      <c r="A325" s="57">
        <v>320</v>
      </c>
      <c r="B325" s="55" t="s">
        <v>33</v>
      </c>
      <c r="C325" s="52">
        <v>1</v>
      </c>
      <c r="D325" s="52">
        <v>4073</v>
      </c>
      <c r="E325" s="48">
        <v>467</v>
      </c>
      <c r="F325" s="64">
        <v>4.4832000000000001</v>
      </c>
    </row>
    <row r="326" spans="1:6" s="45" customFormat="1" ht="11.25" x14ac:dyDescent="0.2">
      <c r="A326" s="57">
        <v>321</v>
      </c>
      <c r="B326" s="55" t="s">
        <v>33</v>
      </c>
      <c r="C326" s="52">
        <v>1</v>
      </c>
      <c r="D326" s="52">
        <v>4074</v>
      </c>
      <c r="E326" s="48">
        <v>467</v>
      </c>
      <c r="F326" s="64">
        <v>4.4832000000000001</v>
      </c>
    </row>
    <row r="327" spans="1:6" s="45" customFormat="1" ht="11.25" x14ac:dyDescent="0.2">
      <c r="A327" s="57">
        <v>322</v>
      </c>
      <c r="B327" s="55" t="s">
        <v>135</v>
      </c>
      <c r="C327" s="52">
        <v>1</v>
      </c>
      <c r="D327" s="52">
        <v>4075</v>
      </c>
      <c r="E327" s="48">
        <v>264</v>
      </c>
      <c r="F327" s="64">
        <v>2.5344000000000007</v>
      </c>
    </row>
    <row r="328" spans="1:6" s="45" customFormat="1" ht="11.25" x14ac:dyDescent="0.2">
      <c r="A328" s="57">
        <v>323</v>
      </c>
      <c r="B328" s="55" t="s">
        <v>135</v>
      </c>
      <c r="C328" s="52">
        <v>1</v>
      </c>
      <c r="D328" s="52">
        <v>4076</v>
      </c>
      <c r="E328" s="48">
        <v>264</v>
      </c>
      <c r="F328" s="64">
        <v>2.5344000000000007</v>
      </c>
    </row>
    <row r="329" spans="1:6" s="45" customFormat="1" ht="11.25" x14ac:dyDescent="0.2">
      <c r="A329" s="57">
        <v>324</v>
      </c>
      <c r="B329" s="55" t="s">
        <v>135</v>
      </c>
      <c r="C329" s="52">
        <v>1</v>
      </c>
      <c r="D329" s="52">
        <v>4077</v>
      </c>
      <c r="E329" s="48">
        <v>264</v>
      </c>
      <c r="F329" s="64">
        <v>2.5344000000000007</v>
      </c>
    </row>
    <row r="330" spans="1:6" s="45" customFormat="1" ht="11.25" x14ac:dyDescent="0.2">
      <c r="A330" s="57">
        <v>325</v>
      </c>
      <c r="B330" s="55" t="s">
        <v>136</v>
      </c>
      <c r="C330" s="52">
        <v>1</v>
      </c>
      <c r="D330" s="52">
        <v>4111</v>
      </c>
      <c r="E330" s="48">
        <v>396</v>
      </c>
      <c r="F330" s="64">
        <v>3.8016000000000005</v>
      </c>
    </row>
    <row r="331" spans="1:6" s="45" customFormat="1" ht="11.25" x14ac:dyDescent="0.2">
      <c r="A331" s="57">
        <v>326</v>
      </c>
      <c r="B331" s="55" t="s">
        <v>136</v>
      </c>
      <c r="C331" s="52">
        <v>1</v>
      </c>
      <c r="D331" s="52">
        <v>4112</v>
      </c>
      <c r="E331" s="48">
        <v>396</v>
      </c>
      <c r="F331" s="64">
        <v>3.8016000000000005</v>
      </c>
    </row>
    <row r="332" spans="1:6" s="45" customFormat="1" ht="11.25" x14ac:dyDescent="0.2">
      <c r="A332" s="57">
        <v>327</v>
      </c>
      <c r="B332" s="55" t="s">
        <v>136</v>
      </c>
      <c r="C332" s="52">
        <v>1</v>
      </c>
      <c r="D332" s="52">
        <v>4113</v>
      </c>
      <c r="E332" s="48">
        <v>396</v>
      </c>
      <c r="F332" s="64">
        <v>3.8016000000000005</v>
      </c>
    </row>
    <row r="333" spans="1:6" s="45" customFormat="1" ht="11.25" x14ac:dyDescent="0.2">
      <c r="A333" s="57">
        <v>328</v>
      </c>
      <c r="B333" s="55" t="s">
        <v>136</v>
      </c>
      <c r="C333" s="52">
        <v>1</v>
      </c>
      <c r="D333" s="52">
        <v>4114</v>
      </c>
      <c r="E333" s="48">
        <v>396</v>
      </c>
      <c r="F333" s="64">
        <v>3.8016000000000005</v>
      </c>
    </row>
    <row r="334" spans="1:6" s="45" customFormat="1" ht="11.25" x14ac:dyDescent="0.2">
      <c r="A334" s="57">
        <v>329</v>
      </c>
      <c r="B334" s="55" t="s">
        <v>136</v>
      </c>
      <c r="C334" s="52">
        <v>1</v>
      </c>
      <c r="D334" s="52">
        <v>4115</v>
      </c>
      <c r="E334" s="48">
        <v>396</v>
      </c>
      <c r="F334" s="64">
        <v>3.8016000000000005</v>
      </c>
    </row>
    <row r="335" spans="1:6" s="45" customFormat="1" ht="11.25" x14ac:dyDescent="0.2">
      <c r="A335" s="57">
        <v>330</v>
      </c>
      <c r="B335" s="55" t="s">
        <v>33</v>
      </c>
      <c r="C335" s="52">
        <v>1</v>
      </c>
      <c r="D335" s="52">
        <v>4116</v>
      </c>
      <c r="E335" s="48">
        <v>552</v>
      </c>
      <c r="F335" s="64">
        <v>5.2991999999999999</v>
      </c>
    </row>
    <row r="336" spans="1:6" s="45" customFormat="1" ht="11.25" x14ac:dyDescent="0.2">
      <c r="A336" s="57">
        <v>331</v>
      </c>
      <c r="B336" s="55" t="s">
        <v>33</v>
      </c>
      <c r="C336" s="52">
        <v>1</v>
      </c>
      <c r="D336" s="52">
        <v>4117</v>
      </c>
      <c r="E336" s="48">
        <v>552</v>
      </c>
      <c r="F336" s="64">
        <v>5.2991999999999999</v>
      </c>
    </row>
    <row r="337" spans="1:6" s="45" customFormat="1" ht="11.25" x14ac:dyDescent="0.2">
      <c r="A337" s="57">
        <v>332</v>
      </c>
      <c r="B337" s="55" t="s">
        <v>43</v>
      </c>
      <c r="C337" s="52">
        <v>1</v>
      </c>
      <c r="D337" s="52">
        <v>4144</v>
      </c>
      <c r="E337" s="48">
        <v>422</v>
      </c>
      <c r="F337" s="64">
        <v>4.0512000000000006</v>
      </c>
    </row>
    <row r="338" spans="1:6" s="45" customFormat="1" ht="11.25" x14ac:dyDescent="0.2">
      <c r="A338" s="57">
        <v>333</v>
      </c>
      <c r="B338" s="55" t="s">
        <v>43</v>
      </c>
      <c r="C338" s="52">
        <v>1</v>
      </c>
      <c r="D338" s="52">
        <v>4145</v>
      </c>
      <c r="E338" s="48">
        <v>422</v>
      </c>
      <c r="F338" s="64">
        <v>4.0512000000000006</v>
      </c>
    </row>
    <row r="339" spans="1:6" s="45" customFormat="1" ht="11.25" x14ac:dyDescent="0.2">
      <c r="A339" s="57">
        <v>334</v>
      </c>
      <c r="B339" s="55" t="s">
        <v>43</v>
      </c>
      <c r="C339" s="52">
        <v>1</v>
      </c>
      <c r="D339" s="52">
        <v>4146</v>
      </c>
      <c r="E339" s="48">
        <v>497</v>
      </c>
      <c r="F339" s="64">
        <v>4.7712000000000003</v>
      </c>
    </row>
    <row r="340" spans="1:6" s="45" customFormat="1" ht="11.25" x14ac:dyDescent="0.2">
      <c r="A340" s="57">
        <v>335</v>
      </c>
      <c r="B340" s="55" t="s">
        <v>80</v>
      </c>
      <c r="C340" s="52">
        <v>1</v>
      </c>
      <c r="D340" s="52">
        <v>4147</v>
      </c>
      <c r="E340" s="48">
        <v>675</v>
      </c>
      <c r="F340" s="64">
        <v>6.48</v>
      </c>
    </row>
    <row r="341" spans="1:6" s="45" customFormat="1" ht="11.25" x14ac:dyDescent="0.2">
      <c r="A341" s="57">
        <v>336</v>
      </c>
      <c r="B341" s="55" t="s">
        <v>123</v>
      </c>
      <c r="C341" s="52">
        <v>1</v>
      </c>
      <c r="D341" s="52">
        <v>4148</v>
      </c>
      <c r="E341" s="48">
        <v>666</v>
      </c>
      <c r="F341" s="64">
        <v>6.3936000000000011</v>
      </c>
    </row>
    <row r="342" spans="1:6" s="45" customFormat="1" ht="11.25" x14ac:dyDescent="0.2">
      <c r="A342" s="57">
        <v>337</v>
      </c>
      <c r="B342" s="55" t="s">
        <v>150</v>
      </c>
      <c r="C342" s="52">
        <v>1</v>
      </c>
      <c r="D342" s="52">
        <v>4153</v>
      </c>
      <c r="E342" s="48">
        <v>268</v>
      </c>
      <c r="F342" s="64">
        <v>2.5728</v>
      </c>
    </row>
    <row r="343" spans="1:6" s="45" customFormat="1" ht="11.25" x14ac:dyDescent="0.2">
      <c r="A343" s="57">
        <v>338</v>
      </c>
      <c r="B343" s="55" t="s">
        <v>136</v>
      </c>
      <c r="C343" s="52">
        <v>1</v>
      </c>
      <c r="D343" s="52">
        <v>4170</v>
      </c>
      <c r="E343" s="48">
        <v>469</v>
      </c>
      <c r="F343" s="64">
        <v>4.5024000000000006</v>
      </c>
    </row>
    <row r="344" spans="1:6" s="45" customFormat="1" ht="11.25" x14ac:dyDescent="0.2">
      <c r="A344" s="57">
        <v>339</v>
      </c>
      <c r="B344" s="55" t="s">
        <v>136</v>
      </c>
      <c r="C344" s="52">
        <v>1</v>
      </c>
      <c r="D344" s="52">
        <v>4171</v>
      </c>
      <c r="E344" s="48">
        <v>469</v>
      </c>
      <c r="F344" s="64">
        <v>4.5024000000000006</v>
      </c>
    </row>
    <row r="345" spans="1:6" s="45" customFormat="1" ht="11.25" x14ac:dyDescent="0.2">
      <c r="A345" s="57">
        <v>340</v>
      </c>
      <c r="B345" s="55" t="s">
        <v>136</v>
      </c>
      <c r="C345" s="52">
        <v>1</v>
      </c>
      <c r="D345" s="52">
        <v>4172</v>
      </c>
      <c r="E345" s="48">
        <v>469</v>
      </c>
      <c r="F345" s="64">
        <v>4.5024000000000006</v>
      </c>
    </row>
    <row r="346" spans="1:6" s="45" customFormat="1" ht="11.25" x14ac:dyDescent="0.2">
      <c r="A346" s="57">
        <v>341</v>
      </c>
      <c r="B346" s="55" t="s">
        <v>136</v>
      </c>
      <c r="C346" s="52">
        <v>1</v>
      </c>
      <c r="D346" s="52">
        <v>4173</v>
      </c>
      <c r="E346" s="48">
        <v>469</v>
      </c>
      <c r="F346" s="64">
        <v>4.5024000000000006</v>
      </c>
    </row>
    <row r="347" spans="1:6" s="45" customFormat="1" ht="11.25" x14ac:dyDescent="0.2">
      <c r="A347" s="57">
        <v>342</v>
      </c>
      <c r="B347" s="55" t="s">
        <v>136</v>
      </c>
      <c r="C347" s="52">
        <v>1</v>
      </c>
      <c r="D347" s="52">
        <v>4174</v>
      </c>
      <c r="E347" s="48">
        <v>469</v>
      </c>
      <c r="F347" s="64">
        <v>4.5024000000000006</v>
      </c>
    </row>
    <row r="348" spans="1:6" s="47" customFormat="1" ht="11.25" x14ac:dyDescent="0.2">
      <c r="A348" s="57">
        <v>343</v>
      </c>
      <c r="B348" s="56" t="s">
        <v>137</v>
      </c>
      <c r="C348" s="53">
        <v>1</v>
      </c>
      <c r="D348" s="53">
        <v>4187</v>
      </c>
      <c r="E348" s="49">
        <v>541</v>
      </c>
      <c r="F348" s="65">
        <v>25.968000000000004</v>
      </c>
    </row>
    <row r="349" spans="1:6" s="47" customFormat="1" ht="11.25" x14ac:dyDescent="0.2">
      <c r="A349" s="57">
        <v>344</v>
      </c>
      <c r="B349" s="56" t="s">
        <v>137</v>
      </c>
      <c r="C349" s="53">
        <v>1</v>
      </c>
      <c r="D349" s="53">
        <v>4190</v>
      </c>
      <c r="E349" s="49">
        <v>541</v>
      </c>
      <c r="F349" s="65">
        <v>25.968000000000004</v>
      </c>
    </row>
    <row r="350" spans="1:6" s="47" customFormat="1" ht="11.25" x14ac:dyDescent="0.2">
      <c r="A350" s="57">
        <v>345</v>
      </c>
      <c r="B350" s="56" t="s">
        <v>137</v>
      </c>
      <c r="C350" s="53">
        <v>1</v>
      </c>
      <c r="D350" s="53">
        <v>4191</v>
      </c>
      <c r="E350" s="49">
        <v>541</v>
      </c>
      <c r="F350" s="65">
        <v>25.968000000000004</v>
      </c>
    </row>
    <row r="351" spans="1:6" s="47" customFormat="1" ht="11.25" x14ac:dyDescent="0.2">
      <c r="A351" s="57">
        <v>346</v>
      </c>
      <c r="B351" s="56" t="s">
        <v>137</v>
      </c>
      <c r="C351" s="53">
        <v>1</v>
      </c>
      <c r="D351" s="53">
        <v>4193</v>
      </c>
      <c r="E351" s="49">
        <v>541</v>
      </c>
      <c r="F351" s="65">
        <v>25.968000000000004</v>
      </c>
    </row>
    <row r="352" spans="1:6" s="45" customFormat="1" ht="11.25" x14ac:dyDescent="0.2">
      <c r="A352" s="57">
        <v>347</v>
      </c>
      <c r="B352" s="55" t="s">
        <v>70</v>
      </c>
      <c r="C352" s="52">
        <v>1</v>
      </c>
      <c r="D352" s="52">
        <v>4291</v>
      </c>
      <c r="E352" s="48">
        <v>570</v>
      </c>
      <c r="F352" s="64">
        <v>5.4720000000000013</v>
      </c>
    </row>
    <row r="353" spans="1:6" s="45" customFormat="1" ht="11.25" x14ac:dyDescent="0.2">
      <c r="A353" s="57">
        <v>348</v>
      </c>
      <c r="B353" s="55" t="s">
        <v>138</v>
      </c>
      <c r="C353" s="52">
        <v>1</v>
      </c>
      <c r="D353" s="52">
        <v>4292</v>
      </c>
      <c r="E353" s="48">
        <v>283</v>
      </c>
      <c r="F353" s="64">
        <v>2.7168000000000005</v>
      </c>
    </row>
    <row r="354" spans="1:6" s="45" customFormat="1" ht="11.25" x14ac:dyDescent="0.2">
      <c r="A354" s="57">
        <v>349</v>
      </c>
      <c r="B354" s="55" t="s">
        <v>70</v>
      </c>
      <c r="C354" s="52">
        <v>1</v>
      </c>
      <c r="D354" s="52">
        <v>4293</v>
      </c>
      <c r="E354" s="48">
        <v>614</v>
      </c>
      <c r="F354" s="64">
        <v>5.8944000000000001</v>
      </c>
    </row>
    <row r="355" spans="1:6" s="45" customFormat="1" ht="11.25" x14ac:dyDescent="0.2">
      <c r="A355" s="57">
        <v>350</v>
      </c>
      <c r="B355" s="55" t="s">
        <v>33</v>
      </c>
      <c r="C355" s="52">
        <v>1</v>
      </c>
      <c r="D355" s="52">
        <v>4296</v>
      </c>
      <c r="E355" s="48">
        <v>626</v>
      </c>
      <c r="F355" s="64">
        <v>6.0095999999999998</v>
      </c>
    </row>
    <row r="356" spans="1:6" s="45" customFormat="1" ht="11.25" x14ac:dyDescent="0.2">
      <c r="A356" s="57">
        <v>351</v>
      </c>
      <c r="B356" s="55" t="s">
        <v>139</v>
      </c>
      <c r="C356" s="52">
        <v>1</v>
      </c>
      <c r="D356" s="52">
        <v>4297</v>
      </c>
      <c r="E356" s="48">
        <v>147</v>
      </c>
      <c r="F356" s="64">
        <v>1.4112000000000002</v>
      </c>
    </row>
    <row r="357" spans="1:6" s="45" customFormat="1" ht="11.25" x14ac:dyDescent="0.2">
      <c r="A357" s="57">
        <v>352</v>
      </c>
      <c r="B357" s="55" t="s">
        <v>139</v>
      </c>
      <c r="C357" s="52">
        <v>1</v>
      </c>
      <c r="D357" s="52">
        <v>4298</v>
      </c>
      <c r="E357" s="48">
        <v>147</v>
      </c>
      <c r="F357" s="64">
        <v>1.4112000000000002</v>
      </c>
    </row>
    <row r="358" spans="1:6" s="45" customFormat="1" ht="11.25" x14ac:dyDescent="0.2">
      <c r="A358" s="57">
        <v>353</v>
      </c>
      <c r="B358" s="55" t="s">
        <v>139</v>
      </c>
      <c r="C358" s="52">
        <v>1</v>
      </c>
      <c r="D358" s="52">
        <v>4299</v>
      </c>
      <c r="E358" s="48">
        <v>147</v>
      </c>
      <c r="F358" s="64">
        <v>1.4112000000000002</v>
      </c>
    </row>
    <row r="359" spans="1:6" s="45" customFormat="1" ht="11.25" x14ac:dyDescent="0.2">
      <c r="A359" s="57">
        <v>354</v>
      </c>
      <c r="B359" s="55" t="s">
        <v>139</v>
      </c>
      <c r="C359" s="52">
        <v>1</v>
      </c>
      <c r="D359" s="52">
        <v>4300</v>
      </c>
      <c r="E359" s="48">
        <v>147</v>
      </c>
      <c r="F359" s="64">
        <v>1.4112000000000002</v>
      </c>
    </row>
    <row r="360" spans="1:6" s="45" customFormat="1" ht="11.25" x14ac:dyDescent="0.2">
      <c r="A360" s="57">
        <v>355</v>
      </c>
      <c r="B360" s="55" t="s">
        <v>140</v>
      </c>
      <c r="C360" s="52">
        <v>1</v>
      </c>
      <c r="D360" s="52">
        <v>4303</v>
      </c>
      <c r="E360" s="48">
        <v>369</v>
      </c>
      <c r="F360" s="64">
        <v>3.5424000000000002</v>
      </c>
    </row>
    <row r="361" spans="1:6" s="45" customFormat="1" ht="11.25" x14ac:dyDescent="0.2">
      <c r="A361" s="57">
        <v>356</v>
      </c>
      <c r="B361" s="55" t="s">
        <v>141</v>
      </c>
      <c r="C361" s="52">
        <v>1</v>
      </c>
      <c r="D361" s="52">
        <v>4313</v>
      </c>
      <c r="E361" s="48">
        <v>576</v>
      </c>
      <c r="F361" s="64">
        <v>5.5295999999999994</v>
      </c>
    </row>
    <row r="362" spans="1:6" s="45" customFormat="1" ht="11.25" x14ac:dyDescent="0.2">
      <c r="A362" s="57">
        <v>357</v>
      </c>
      <c r="B362" s="55" t="s">
        <v>141</v>
      </c>
      <c r="C362" s="52">
        <v>1</v>
      </c>
      <c r="D362" s="52">
        <v>4314</v>
      </c>
      <c r="E362" s="48">
        <v>576</v>
      </c>
      <c r="F362" s="64">
        <v>5.5295999999999994</v>
      </c>
    </row>
    <row r="363" spans="1:6" s="45" customFormat="1" ht="10.5" customHeight="1" x14ac:dyDescent="0.2">
      <c r="A363" s="57">
        <v>358</v>
      </c>
      <c r="B363" s="55" t="s">
        <v>142</v>
      </c>
      <c r="C363" s="52">
        <v>1</v>
      </c>
      <c r="D363" s="52">
        <v>10</v>
      </c>
      <c r="E363" s="48">
        <v>33356</v>
      </c>
      <c r="F363" s="64">
        <v>320.2176</v>
      </c>
    </row>
    <row r="364" spans="1:6" s="47" customFormat="1" ht="11.25" x14ac:dyDescent="0.2">
      <c r="A364" s="57">
        <v>359</v>
      </c>
      <c r="B364" s="56" t="s">
        <v>145</v>
      </c>
      <c r="C364" s="53">
        <v>8</v>
      </c>
      <c r="D364" s="53">
        <v>1600</v>
      </c>
      <c r="E364" s="49">
        <v>95.04</v>
      </c>
      <c r="F364" s="65">
        <v>4.5620000000000003</v>
      </c>
    </row>
    <row r="365" spans="1:6" s="47" customFormat="1" ht="11.25" x14ac:dyDescent="0.2">
      <c r="A365" s="57">
        <v>360</v>
      </c>
      <c r="B365" s="56" t="s">
        <v>146</v>
      </c>
      <c r="C365" s="53">
        <v>23</v>
      </c>
      <c r="D365" s="53">
        <v>1601</v>
      </c>
      <c r="E365" s="49">
        <v>273.24</v>
      </c>
      <c r="F365" s="65">
        <v>13.115600000000001</v>
      </c>
    </row>
    <row r="366" spans="1:6" s="45" customFormat="1" ht="11.25" customHeight="1" x14ac:dyDescent="0.2">
      <c r="A366" s="57">
        <v>361</v>
      </c>
      <c r="B366" s="55" t="s">
        <v>143</v>
      </c>
      <c r="C366" s="52">
        <v>1</v>
      </c>
      <c r="D366" s="52">
        <v>1350</v>
      </c>
      <c r="E366" s="48">
        <v>7725</v>
      </c>
      <c r="F366" s="64">
        <v>365.58720000000005</v>
      </c>
    </row>
    <row r="367" spans="1:6" s="45" customFormat="1" ht="12.75" customHeight="1" x14ac:dyDescent="0.2">
      <c r="A367" s="57">
        <v>362</v>
      </c>
      <c r="B367" s="55" t="s">
        <v>144</v>
      </c>
      <c r="C367" s="52">
        <v>1</v>
      </c>
      <c r="D367" s="52">
        <v>1357</v>
      </c>
      <c r="E367" s="48">
        <v>1099</v>
      </c>
      <c r="F367" s="64">
        <v>10.550400000000002</v>
      </c>
    </row>
    <row r="368" spans="1:6" s="45" customFormat="1" ht="11.25" x14ac:dyDescent="0.2">
      <c r="A368" s="57">
        <v>363</v>
      </c>
      <c r="B368" s="56" t="s">
        <v>147</v>
      </c>
      <c r="C368" s="53">
        <v>1</v>
      </c>
      <c r="D368" s="52">
        <v>1505</v>
      </c>
      <c r="E368" s="48">
        <v>2028</v>
      </c>
      <c r="F368" s="64">
        <v>19.468800000000002</v>
      </c>
    </row>
    <row r="369" spans="1:7" s="51" customFormat="1" ht="15" customHeight="1" x14ac:dyDescent="0.15">
      <c r="A369" s="80" t="s">
        <v>151</v>
      </c>
      <c r="B369" s="81"/>
      <c r="C369" s="61">
        <f>SUM(C6:C368)</f>
        <v>392</v>
      </c>
      <c r="D369" s="50"/>
      <c r="E369" s="46">
        <f>SUM(E6:E368)</f>
        <v>650871.28</v>
      </c>
      <c r="F369" s="62">
        <f>SUM(F6:F368)</f>
        <v>5785.8280000000004</v>
      </c>
    </row>
    <row r="370" spans="1:7" s="41" customFormat="1" ht="9.75" customHeight="1" x14ac:dyDescent="0.2">
      <c r="A370" s="42"/>
      <c r="B370" s="44"/>
      <c r="C370" s="42"/>
      <c r="D370" s="42"/>
      <c r="E370" s="42"/>
    </row>
    <row r="371" spans="1:7" s="41" customFormat="1" ht="9.75" customHeight="1" x14ac:dyDescent="0.2">
      <c r="A371" s="42"/>
      <c r="B371" s="44"/>
      <c r="C371" s="42"/>
      <c r="D371" s="42"/>
      <c r="E371" s="42"/>
    </row>
    <row r="372" spans="1:7" s="41" customFormat="1" ht="9.75" customHeight="1" x14ac:dyDescent="0.2">
      <c r="A372" s="42"/>
      <c r="B372" s="44"/>
      <c r="C372" s="42"/>
      <c r="D372" s="42"/>
      <c r="E372" s="42"/>
    </row>
    <row r="373" spans="1:7" s="41" customFormat="1" ht="9.75" customHeight="1" x14ac:dyDescent="0.2">
      <c r="A373" s="42"/>
      <c r="B373" s="44"/>
      <c r="C373" s="42"/>
      <c r="D373" s="42"/>
      <c r="E373" s="42"/>
    </row>
    <row r="374" spans="1:7" s="41" customFormat="1" ht="9.75" customHeight="1" x14ac:dyDescent="0.2">
      <c r="B374" s="44"/>
      <c r="C374" s="42"/>
      <c r="D374" s="42"/>
      <c r="E374" s="42"/>
    </row>
    <row r="375" spans="1:7" s="43" customFormat="1" ht="10.5" customHeight="1" x14ac:dyDescent="0.25">
      <c r="A375" s="44"/>
      <c r="B375" s="42"/>
      <c r="C375" s="42"/>
      <c r="D375" s="42"/>
      <c r="E375" s="41"/>
      <c r="F375" s="41"/>
      <c r="G375" s="44"/>
    </row>
    <row r="376" spans="1:7" ht="9.75" customHeight="1" x14ac:dyDescent="0.2"/>
    <row r="377" spans="1:7" ht="9.75" customHeight="1" x14ac:dyDescent="0.2">
      <c r="C377" s="2"/>
      <c r="D377" s="2"/>
      <c r="E377" s="2"/>
    </row>
    <row r="378" spans="1:7" ht="9.75" customHeight="1" x14ac:dyDescent="0.2"/>
    <row r="379" spans="1:7" ht="9.75" customHeight="1" x14ac:dyDescent="0.2"/>
    <row r="380" spans="1:7" ht="9.75" customHeight="1" x14ac:dyDescent="0.2"/>
    <row r="381" spans="1:7" ht="9.75" customHeight="1" x14ac:dyDescent="0.2"/>
    <row r="382" spans="1:7" ht="9.75" customHeight="1" x14ac:dyDescent="0.2"/>
    <row r="383" spans="1:7" ht="9.75" customHeight="1" x14ac:dyDescent="0.2"/>
    <row r="384" spans="1:7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</sheetData>
  <dataConsolidate/>
  <mergeCells count="8">
    <mergeCell ref="B3:B5"/>
    <mergeCell ref="D3:D5"/>
    <mergeCell ref="F3:F5"/>
    <mergeCell ref="C3:C5"/>
    <mergeCell ref="A369:B369"/>
    <mergeCell ref="A2:E2"/>
    <mergeCell ref="A3:A5"/>
    <mergeCell ref="E3:E5"/>
  </mergeCells>
  <pageMargins left="0.19685039370078741" right="0.19685039370078741" top="0.19685039370078741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Balance</vt:lpstr>
      <vt:lpstr>ОЗ</vt:lpstr>
      <vt:lpstr>ОЗ!Область_печати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Корольков Антон Олександрович</dc:creator>
  <cp:lastModifiedBy>Потомська Ірина Леонідівна</cp:lastModifiedBy>
  <cp:lastPrinted>2020-01-20T11:10:46Z</cp:lastPrinted>
  <dcterms:created xsi:type="dcterms:W3CDTF">2018-04-26T08:40:39Z</dcterms:created>
  <dcterms:modified xsi:type="dcterms:W3CDTF">2020-02-12T12:45:42Z</dcterms:modified>
</cp:coreProperties>
</file>